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xmlns:mc="http://schemas.openxmlformats.org/markup-compatibility/2006" xmlns:x15="http://schemas.microsoft.com/office/spreadsheetml/2010/11/main" appName="xl" lastEdited="6" lowestEdited="4" rupBuild="14420"/>
  <workbookPr xmlns:mc="http://schemas.openxmlformats.org/markup-compatibility/2006" xmlns:x15="http://schemas.microsoft.com/office/spreadsheetml/2010/11/main" defaultThemeVersion="124226"/>
  <mc:AlternateContent xmlns:mc="http://schemas.openxmlformats.org/markup-compatibility/2006" xmlns:x15="http://schemas.microsoft.com/office/spreadsheetml/2010/11/main">
    <mc:Choice Requires="x15">
      <x15ac:absPath xmlns:x15ac="http://schemas.microsoft.com/office/spreadsheetml/2010/11/ac" url="P:\SAF - Food &amp; Feed Safety\Feed Safety Guide\Submission Coulon for translation\"/>
    </mc:Choice>
  </mc:AlternateContent>
  <bookViews xmlns:mc="http://schemas.openxmlformats.org/markup-compatibility/2006" xmlns:x15="http://schemas.microsoft.com/office/spreadsheetml/2010/11/main">
    <workbookView xWindow="120" yWindow="120" windowWidth="19110" windowHeight="11565"/>
  </bookViews>
  <sheets>
    <sheet name="Checklist salmonella" sheetId="1" r:id="rId1"/>
  </sheets>
  <definedNames>
    <definedName xmlns:mc="http://schemas.openxmlformats.org/markup-compatibility/2006" xmlns:x15="http://schemas.microsoft.com/office/spreadsheetml/2010/11/main" name="_xlnm.Print_Area" localSheetId="0">'Checklist salmonella'!$A$1:$E$105</definedName>
  </definedNames>
  <calcPr xmlns:mc="http://schemas.openxmlformats.org/markup-compatibility/2006" xmlns:x15="http://schemas.microsoft.com/office/spreadsheetml/2010/11/main" calcId="152511"/>
</workbook>
</file>

<file path=xl/calcChain.xml><?xml version="1.0" encoding="utf-8"?>
<calcChain xmlns="http://schemas.openxmlformats.org/spreadsheetml/2006/main">
  <c r="F28" i="1" l="1"/>
  <c r="G28" i="1"/>
  <c r="H28" i="1"/>
  <c r="I28" i="1"/>
  <c r="F45" i="1"/>
  <c r="G45" i="1"/>
  <c r="H45" i="1"/>
  <c r="I45" i="1"/>
  <c r="F46" i="1"/>
  <c r="G46" i="1"/>
  <c r="H46" i="1"/>
  <c r="I46" i="1"/>
  <c r="F47" i="1"/>
  <c r="G47" i="1"/>
  <c r="H47" i="1"/>
  <c r="I47" i="1"/>
  <c r="F14" i="1"/>
  <c r="G14" i="1"/>
  <c r="H14" i="1"/>
  <c r="I14" i="1"/>
  <c r="F15" i="1"/>
  <c r="G15" i="1"/>
  <c r="H15" i="1"/>
  <c r="I15" i="1"/>
  <c r="F66" i="1"/>
  <c r="G66" i="1"/>
  <c r="H66" i="1"/>
  <c r="I66" i="1"/>
  <c r="F34" i="1"/>
  <c r="G34" i="1"/>
  <c r="H34" i="1"/>
  <c r="I34" i="1"/>
  <c r="F35" i="1"/>
  <c r="G35" i="1"/>
  <c r="H35" i="1"/>
  <c r="I35" i="1"/>
  <c r="F36" i="1"/>
  <c r="G36" i="1"/>
  <c r="H36" i="1"/>
  <c r="I36" i="1"/>
  <c r="F21" i="1"/>
  <c r="G21" i="1"/>
  <c r="H21" i="1"/>
  <c r="I21" i="1"/>
  <c r="A14" i="1"/>
  <c r="A15" i="1" s="1"/>
  <c r="A16" i="1" s="1"/>
  <c r="A17" i="1" s="1"/>
  <c r="A18" i="1" s="1"/>
  <c r="A19" i="1" s="1"/>
  <c r="A20" i="1" s="1"/>
  <c r="A21" i="1" s="1"/>
  <c r="A22" i="1" s="1"/>
  <c r="A24" i="1" s="1"/>
  <c r="A25" i="1" s="1"/>
  <c r="A26" i="1" s="1"/>
  <c r="A27" i="1" s="1"/>
  <c r="A28" i="1" s="1"/>
  <c r="A29" i="1" s="1"/>
  <c r="A30" i="1" s="1"/>
  <c r="A31" i="1" s="1"/>
  <c r="A32" i="1" s="1"/>
  <c r="A33" i="1" s="1"/>
  <c r="A34" i="1" s="1"/>
  <c r="A35" i="1" s="1"/>
  <c r="A36" i="1" s="1"/>
  <c r="F90" i="1"/>
  <c r="G90" i="1"/>
  <c r="H90" i="1"/>
  <c r="I90" i="1"/>
  <c r="F67" i="1"/>
  <c r="G67" i="1"/>
  <c r="H67" i="1"/>
  <c r="I67" i="1"/>
  <c r="F64" i="1"/>
  <c r="G64" i="1"/>
  <c r="H64" i="1"/>
  <c r="I64" i="1"/>
  <c r="F62" i="1"/>
  <c r="G62" i="1"/>
  <c r="H62" i="1"/>
  <c r="I62" i="1"/>
  <c r="F12" i="1"/>
  <c r="G12" i="1"/>
  <c r="H12" i="1"/>
  <c r="I12" i="1"/>
  <c r="A38" i="1" l="1"/>
  <c r="A39" i="1" s="1"/>
  <c r="A41" i="1" s="1"/>
  <c r="A42" i="1" s="1"/>
  <c r="A44" i="1" s="1"/>
  <c r="F94" i="1"/>
  <c r="G94" i="1"/>
  <c r="H94" i="1"/>
  <c r="I94" i="1"/>
  <c r="F73" i="1"/>
  <c r="G73" i="1"/>
  <c r="H73" i="1"/>
  <c r="I73" i="1"/>
  <c r="F74" i="1"/>
  <c r="G74" i="1"/>
  <c r="H74" i="1"/>
  <c r="I74" i="1"/>
  <c r="F71" i="1"/>
  <c r="G71" i="1"/>
  <c r="H71" i="1"/>
  <c r="I71" i="1"/>
  <c r="F50" i="1"/>
  <c r="G50" i="1"/>
  <c r="H50" i="1"/>
  <c r="I50" i="1"/>
  <c r="F48" i="1"/>
  <c r="G48" i="1"/>
  <c r="H48" i="1"/>
  <c r="I48" i="1"/>
  <c r="F99" i="1"/>
  <c r="G99" i="1"/>
  <c r="H99" i="1"/>
  <c r="I99" i="1"/>
  <c r="F88" i="1"/>
  <c r="G88" i="1"/>
  <c r="H88" i="1"/>
  <c r="I88" i="1"/>
  <c r="F87" i="1"/>
  <c r="G87" i="1"/>
  <c r="H87" i="1"/>
  <c r="I87" i="1"/>
  <c r="F80" i="1"/>
  <c r="G80" i="1"/>
  <c r="H80" i="1"/>
  <c r="I80" i="1"/>
  <c r="F79" i="1"/>
  <c r="G79" i="1"/>
  <c r="H79" i="1"/>
  <c r="I79" i="1"/>
  <c r="F70" i="1"/>
  <c r="G70" i="1"/>
  <c r="H70" i="1"/>
  <c r="I70" i="1"/>
  <c r="F61" i="1"/>
  <c r="G61" i="1"/>
  <c r="H61" i="1"/>
  <c r="I61" i="1"/>
  <c r="F60" i="1"/>
  <c r="G60" i="1"/>
  <c r="H60" i="1"/>
  <c r="I60" i="1"/>
  <c r="F39" i="1"/>
  <c r="G39" i="1"/>
  <c r="H39" i="1"/>
  <c r="I39" i="1"/>
  <c r="F31" i="1"/>
  <c r="G31" i="1"/>
  <c r="H31" i="1"/>
  <c r="I31" i="1"/>
  <c r="F22" i="1"/>
  <c r="G22" i="1"/>
  <c r="H22" i="1"/>
  <c r="I22" i="1"/>
  <c r="I38" i="1"/>
  <c r="H38" i="1"/>
  <c r="G38" i="1"/>
  <c r="F38" i="1"/>
  <c r="F97" i="1"/>
  <c r="G97" i="1"/>
  <c r="H97" i="1"/>
  <c r="I97" i="1"/>
  <c r="F77" i="1"/>
  <c r="G77" i="1"/>
  <c r="H77" i="1"/>
  <c r="I77" i="1"/>
  <c r="F69" i="1"/>
  <c r="G69" i="1"/>
  <c r="H69" i="1"/>
  <c r="I69" i="1"/>
  <c r="F72" i="1"/>
  <c r="G72" i="1"/>
  <c r="H72" i="1"/>
  <c r="I72" i="1"/>
  <c r="F57" i="1"/>
  <c r="G57" i="1"/>
  <c r="H57" i="1"/>
  <c r="I57" i="1"/>
  <c r="F42" i="1"/>
  <c r="G42" i="1"/>
  <c r="H42" i="1"/>
  <c r="I42" i="1"/>
  <c r="F29" i="1"/>
  <c r="G29" i="1"/>
  <c r="H29" i="1"/>
  <c r="I29" i="1"/>
  <c r="F30" i="1"/>
  <c r="G30" i="1"/>
  <c r="H30" i="1"/>
  <c r="I30" i="1"/>
  <c r="F32" i="1"/>
  <c r="G32" i="1"/>
  <c r="H32" i="1"/>
  <c r="I32" i="1"/>
  <c r="F26" i="1"/>
  <c r="G26" i="1"/>
  <c r="H26" i="1"/>
  <c r="I26" i="1"/>
  <c r="F18" i="1"/>
  <c r="G18" i="1"/>
  <c r="H18" i="1"/>
  <c r="I18" i="1"/>
  <c r="F19" i="1"/>
  <c r="G19" i="1"/>
  <c r="H19" i="1"/>
  <c r="I19" i="1"/>
  <c r="F20" i="1"/>
  <c r="G20" i="1"/>
  <c r="H20" i="1"/>
  <c r="I20" i="1"/>
  <c r="F92" i="1"/>
  <c r="G92" i="1"/>
  <c r="H92" i="1"/>
  <c r="I92" i="1"/>
  <c r="F93" i="1"/>
  <c r="G93" i="1"/>
  <c r="H93" i="1"/>
  <c r="I93" i="1"/>
  <c r="F95" i="1"/>
  <c r="G95" i="1"/>
  <c r="H95" i="1"/>
  <c r="I95" i="1"/>
  <c r="F96" i="1"/>
  <c r="G96" i="1"/>
  <c r="H96" i="1"/>
  <c r="I96" i="1"/>
  <c r="F98" i="1"/>
  <c r="G98" i="1"/>
  <c r="H98" i="1"/>
  <c r="I98" i="1"/>
  <c r="F101" i="1"/>
  <c r="G101" i="1"/>
  <c r="H101" i="1"/>
  <c r="I101" i="1"/>
  <c r="F102" i="1"/>
  <c r="G102" i="1"/>
  <c r="H102" i="1"/>
  <c r="I102" i="1"/>
  <c r="F103" i="1"/>
  <c r="G103" i="1"/>
  <c r="H103" i="1"/>
  <c r="I103" i="1"/>
  <c r="F104" i="1"/>
  <c r="G104" i="1"/>
  <c r="H104" i="1"/>
  <c r="I104" i="1"/>
  <c r="F10" i="1"/>
  <c r="G10" i="1"/>
  <c r="H10" i="1"/>
  <c r="I10" i="1"/>
  <c r="F11" i="1"/>
  <c r="G11" i="1"/>
  <c r="H11" i="1"/>
  <c r="I11" i="1"/>
  <c r="F16" i="1"/>
  <c r="G16" i="1"/>
  <c r="H16" i="1"/>
  <c r="I16" i="1"/>
  <c r="F17" i="1"/>
  <c r="G17" i="1"/>
  <c r="H17" i="1"/>
  <c r="I17" i="1"/>
  <c r="F24" i="1"/>
  <c r="G24" i="1"/>
  <c r="H24" i="1"/>
  <c r="I24" i="1"/>
  <c r="F25" i="1"/>
  <c r="G25" i="1"/>
  <c r="H25" i="1"/>
  <c r="I25" i="1"/>
  <c r="F27" i="1"/>
  <c r="G27" i="1"/>
  <c r="H27" i="1"/>
  <c r="I27" i="1"/>
  <c r="F33" i="1"/>
  <c r="G33" i="1"/>
  <c r="H33" i="1"/>
  <c r="I33" i="1"/>
  <c r="F41" i="1"/>
  <c r="G41" i="1"/>
  <c r="H41" i="1"/>
  <c r="I41" i="1"/>
  <c r="F44" i="1"/>
  <c r="G44" i="1"/>
  <c r="H44" i="1"/>
  <c r="I44" i="1"/>
  <c r="F49" i="1"/>
  <c r="G49" i="1"/>
  <c r="H49" i="1"/>
  <c r="I49" i="1"/>
  <c r="F51" i="1"/>
  <c r="G51" i="1"/>
  <c r="H51" i="1"/>
  <c r="I51" i="1"/>
  <c r="F52" i="1"/>
  <c r="G52" i="1"/>
  <c r="H52" i="1"/>
  <c r="I52" i="1"/>
  <c r="F53" i="1"/>
  <c r="G53" i="1"/>
  <c r="H53" i="1"/>
  <c r="I53" i="1"/>
  <c r="F54" i="1"/>
  <c r="G54" i="1"/>
  <c r="H54" i="1"/>
  <c r="I54" i="1"/>
  <c r="F56" i="1"/>
  <c r="G56" i="1"/>
  <c r="H56" i="1"/>
  <c r="I56" i="1"/>
  <c r="F58" i="1"/>
  <c r="G58" i="1"/>
  <c r="H58" i="1"/>
  <c r="I58" i="1"/>
  <c r="F59" i="1"/>
  <c r="G59" i="1"/>
  <c r="H59" i="1"/>
  <c r="I59" i="1"/>
  <c r="F63" i="1"/>
  <c r="G63" i="1"/>
  <c r="H63" i="1"/>
  <c r="I63" i="1"/>
  <c r="F65" i="1"/>
  <c r="G65" i="1"/>
  <c r="H65" i="1"/>
  <c r="I65" i="1"/>
  <c r="F76" i="1"/>
  <c r="G76" i="1"/>
  <c r="H76" i="1"/>
  <c r="I76" i="1"/>
  <c r="F78" i="1"/>
  <c r="G78" i="1"/>
  <c r="H78" i="1"/>
  <c r="I78" i="1"/>
  <c r="F81" i="1"/>
  <c r="G81" i="1"/>
  <c r="H81" i="1"/>
  <c r="I81" i="1"/>
  <c r="F82" i="1"/>
  <c r="G82" i="1"/>
  <c r="H82" i="1"/>
  <c r="I82" i="1"/>
  <c r="F83" i="1"/>
  <c r="G83" i="1"/>
  <c r="H83" i="1"/>
  <c r="I83" i="1"/>
  <c r="F84" i="1"/>
  <c r="G84" i="1"/>
  <c r="H84" i="1"/>
  <c r="I84" i="1"/>
  <c r="F85" i="1"/>
  <c r="G85" i="1"/>
  <c r="H85" i="1"/>
  <c r="I85" i="1"/>
  <c r="F86" i="1"/>
  <c r="G86" i="1"/>
  <c r="H86" i="1"/>
  <c r="I86" i="1"/>
  <c r="F89" i="1"/>
  <c r="G89" i="1"/>
  <c r="H89" i="1"/>
  <c r="I89" i="1"/>
  <c r="I9" i="1"/>
  <c r="H9" i="1"/>
  <c r="G9" i="1"/>
  <c r="F9" i="1"/>
  <c r="A45" i="1" l="1"/>
  <c r="A46" i="1" s="1"/>
  <c r="F2" i="1"/>
  <c r="D6" i="1" s="1"/>
  <c r="G2" i="1"/>
  <c r="D5" i="1" s="1"/>
  <c r="I2" i="1"/>
  <c r="D7" i="1" s="1"/>
  <c r="H2" i="1"/>
  <c r="D4" i="1" s="1"/>
  <c r="A47" i="1" l="1"/>
  <c r="A49" i="1" s="1"/>
  <c r="A50" i="1" s="1"/>
  <c r="A51" i="1" s="1"/>
  <c r="A53" i="1" s="1"/>
  <c r="A54" i="1" s="1"/>
  <c r="A56" i="1" s="1"/>
  <c r="A57" i="1" s="1"/>
  <c r="A58" i="1" s="1"/>
  <c r="A59" i="1" s="1"/>
  <c r="A60" i="1" s="1"/>
  <c r="A48" i="1"/>
  <c r="G1" i="1"/>
  <c r="A52" i="1" l="1"/>
  <c r="A61" i="1"/>
  <c r="A62" i="1" s="1"/>
  <c r="A63" i="1" s="1"/>
  <c r="A64" i="1" s="1"/>
  <c r="A65" i="1" s="1"/>
  <c r="A66" i="1" s="1"/>
  <c r="A67" i="1" s="1"/>
  <c r="A69" i="1" s="1"/>
  <c r="A70" i="1" s="1"/>
  <c r="A71" i="1" s="1"/>
  <c r="A72" i="1" s="1"/>
  <c r="A73" i="1" s="1"/>
  <c r="A74" i="1" s="1"/>
  <c r="A76" i="1" s="1"/>
  <c r="A77" i="1" s="1"/>
  <c r="A78" i="1" s="1"/>
  <c r="A79" i="1" s="1"/>
  <c r="A80" i="1" s="1"/>
  <c r="A81" i="1" s="1"/>
  <c r="A82" i="1" s="1"/>
  <c r="A83" i="1" s="1"/>
  <c r="A84" i="1" s="1"/>
  <c r="A85" i="1" s="1"/>
  <c r="A86" i="1" s="1"/>
  <c r="A87" i="1" s="1"/>
  <c r="A88" i="1" s="1"/>
  <c r="A89" i="1" s="1"/>
  <c r="A90" i="1" l="1"/>
  <c r="A92" i="1" s="1"/>
  <c r="A93" i="1" s="1"/>
  <c r="A94" i="1" s="1"/>
  <c r="A95" i="1" s="1"/>
  <c r="A96" i="1" s="1"/>
  <c r="A97" i="1" s="1"/>
  <c r="A98" i="1" s="1"/>
  <c r="A99" i="1" s="1"/>
  <c r="A100" i="1" s="1"/>
  <c r="A101" i="1" s="1"/>
  <c r="A102" i="1" s="1"/>
  <c r="A103" i="1" s="1"/>
  <c r="A104" i="1" s="1"/>
  <c r="D3" i="1" s="1"/>
</calcChain>
</file>

<file path=xl/sharedStrings.xml><?xml version="1.0" encoding="utf-8"?>
<sst xmlns="http://schemas.openxmlformats.org/spreadsheetml/2006/main">
  <si>
    <r>
      <rPr>
        <sz val="20"/>
        <rFont val="Calibri"/>
        <family val="2"/>
      </rPr>
      <t>Checklist salmonellabestrijding versie 1.0</t>
    </r>
  </si>
  <si>
    <r>
      <rPr>
        <sz val="10"/>
        <rFont val="Calibri"/>
        <family val="2"/>
      </rPr>
      <t xml:space="preserve">Deze checklist is een instrument voor de exploitant om zijn productieproces te controleren en te optimaliseren teneinde het risico op salmonellabesmetting te minimaliseren. Niet alle in de lijst vermelde acties zijn in alle gevallen van toepassing. Op basis van een risicobeoordeling bepaalt de exploitant de auditfrequentie. De voorgestelde frequentie is elke 6 maanden. </t>
    </r>
  </si>
  <si>
    <r>
      <rPr>
        <b/>
        <sz val="9"/>
        <rFont val="Calibri"/>
        <family val="2"/>
      </rPr>
      <t>Licht</t>
    </r>
    <r>
      <rPr>
        <sz val="9"/>
        <color theme="1"/>
        <rFont val="Calibri"/>
        <family val="2"/>
      </rPr>
      <t xml:space="preserve">- Een onvolledige uitvoering van salmonellabestrijdingsmaatregelen of gebrekkige documentatie van deze maatregelen
</t>
    </r>
    <r>
      <rPr>
        <b/>
        <sz val="9"/>
        <color theme="1"/>
        <rFont val="Calibri"/>
        <family val="2"/>
      </rPr>
      <t>Zwaar-</t>
    </r>
    <r>
      <rPr>
        <sz val="9"/>
        <color theme="1"/>
        <rFont val="Calibri"/>
        <family val="2"/>
      </rPr>
      <t xml:space="preserve"> Niet-uitgevoerde salmonellabestrijdingsmaatregelen of onvoldoende bewijs dat deze maatregelen zijn uitgevoerd, wat kan leiden tot onveilige diervoeders. Een lichte non-conformiteit van een vorige audit die niet is aangepakt. 
</t>
    </r>
    <r>
      <rPr>
        <b/>
        <sz val="9"/>
        <color theme="1"/>
        <rFont val="Calibri"/>
        <family val="2"/>
      </rPr>
      <t>Kritiek-</t>
    </r>
    <r>
      <rPr>
        <sz val="9"/>
        <color theme="1"/>
        <rFont val="Calibri"/>
        <family val="2"/>
      </rPr>
      <t xml:space="preserve"> Een inbreuk op de regelgeving, niet-respecteren van voederveiligheid met onveilig diervoeder als gevolg  </t>
    </r>
  </si>
  <si>
    <r>
      <rPr>
        <sz val="9"/>
        <color theme="1"/>
        <rFont val="Calibri"/>
        <family val="2"/>
      </rPr>
      <t>Bedrijf:</t>
    </r>
  </si>
  <si>
    <r>
      <rPr>
        <b/>
        <sz val="12"/>
        <rFont val="Calibri"/>
        <family val="2"/>
      </rPr>
      <t>Totale score% (max. 100 %)</t>
    </r>
  </si>
  <si>
    <r>
      <rPr>
        <sz val="9"/>
        <color theme="1"/>
        <rFont val="Calibri"/>
        <family val="2"/>
      </rPr>
      <t>Locatie:</t>
    </r>
  </si>
  <si>
    <r>
      <rPr>
        <b/>
        <sz val="12"/>
        <rFont val="Calibri"/>
        <family val="2"/>
      </rPr>
      <t>Aantal lichte non-conformiteiten = Y</t>
    </r>
  </si>
  <si>
    <r>
      <rPr>
        <sz val="9"/>
        <color theme="1"/>
        <rFont val="Calibri"/>
        <family val="2"/>
      </rPr>
      <t>Datum :</t>
    </r>
  </si>
  <si>
    <r>
      <rPr>
        <b/>
        <sz val="12"/>
        <rFont val="Calibri"/>
        <family val="2"/>
      </rPr>
      <t>Aantal zware non-conformiteiten = O</t>
    </r>
  </si>
  <si>
    <r>
      <rPr>
        <sz val="9"/>
        <color theme="1"/>
        <rFont val="Calibri"/>
        <family val="2"/>
      </rPr>
      <t>Inspecteur:</t>
    </r>
  </si>
  <si>
    <r>
      <rPr>
        <b/>
        <sz val="12"/>
        <rFont val="Calibri"/>
        <family val="2"/>
      </rPr>
      <t>Aantal kritieke non-conformiteiten = R</t>
    </r>
  </si>
  <si>
    <r>
      <rPr>
        <b/>
        <sz val="12"/>
        <rFont val="Calibri"/>
        <family val="2"/>
      </rPr>
      <t>Aantal conformiteiten = G</t>
    </r>
  </si>
  <si>
    <r>
      <rPr>
        <sz val="11"/>
        <color theme="0"/>
        <rFont val="Calibri"/>
        <family val="2"/>
      </rPr>
      <t>Vragen</t>
    </r>
  </si>
  <si>
    <r>
      <rPr>
        <b/>
        <sz val="11"/>
        <color theme="0"/>
        <rFont val="Calibri"/>
        <family val="2"/>
      </rPr>
      <t>Score</t>
    </r>
  </si>
  <si>
    <r>
      <rPr>
        <sz val="11"/>
        <color theme="0"/>
        <rFont val="Calibri"/>
        <family val="2"/>
      </rPr>
      <t>Opmerkingen</t>
    </r>
  </si>
  <si>
    <r>
      <rPr>
        <b/>
        <sz val="11"/>
        <color theme="1"/>
        <rFont val="Calibri"/>
        <family val="2"/>
      </rPr>
      <t>1. Management</t>
    </r>
  </si>
  <si>
    <r>
      <rPr>
        <sz val="10"/>
        <rFont val="Calibri"/>
        <family val="2"/>
      </rPr>
      <t>Heeft het management in het kader van het managementsysteem voor diervoederveiligheid een actieplan opgesteld om het risico op salmonellabesmetting te verkleinen?</t>
    </r>
  </si>
  <si>
    <r>
      <rPr>
        <sz val="10"/>
        <rFont val="Calibri"/>
        <family val="2"/>
      </rPr>
      <t>Heeft het hoger management voldoende middelen ter beschikking gesteld om de zwakke punten van het basisvoorwaardenprogramma (Pre-Requisite Program of PRP) met een impact op salmonellabesmettingen aan te pakken?</t>
    </r>
  </si>
  <si>
    <r>
      <rPr>
        <sz val="10"/>
        <rFont val="Calibri"/>
        <family val="2"/>
      </rPr>
      <t>Maken de resultaten inzake salmonellabestrijding en de vermindering van het aantal besmettingen deel uit van de jaarlijkse managementevaluatie?</t>
    </r>
  </si>
  <si>
    <r>
      <rPr>
        <sz val="10"/>
        <rFont val="Calibri"/>
        <family val="2"/>
      </rPr>
      <t>Is er een schriftelijk actieplan voor het geval er salmonella wordt aangetroffen?</t>
    </r>
  </si>
  <si>
    <r>
      <rPr>
        <b/>
        <sz val="11"/>
        <color theme="1"/>
        <rFont val="Calibri"/>
        <family val="2"/>
      </rPr>
      <t>Bevindingen</t>
    </r>
  </si>
  <si>
    <r>
      <rPr>
        <b/>
        <sz val="11"/>
        <rFont val="Calibri"/>
        <family val="2"/>
      </rPr>
      <t>2. Opleiding</t>
    </r>
  </si>
  <si>
    <r>
      <rPr>
        <sz val="10"/>
        <rFont val="Calibri"/>
        <family val="2"/>
      </rPr>
      <t xml:space="preserve">Heeft het HACCP-team een goede kennis inzake salmonellabestrijding en kent het de maatregelen om salmonella in de productieomgeving te bestrijden </t>
    </r>
    <r>
      <rPr>
        <sz val="10"/>
        <color theme="1"/>
        <rFont val="Calibri"/>
        <family val="2"/>
      </rPr>
      <t xml:space="preserve">en </t>
    </r>
    <r>
      <rPr>
        <sz val="10"/>
        <color theme="1"/>
        <rFont val="Calibri"/>
        <family val="2"/>
      </rPr>
      <t>te minimaliseren?</t>
    </r>
  </si>
  <si>
    <r>
      <rPr>
        <sz val="10"/>
        <rFont val="Calibri"/>
        <family val="2"/>
      </rPr>
      <t>Omvat de opleiding van het personeel een HACCP-training waarbij ingegaan wordt op het risico van salmonellabesmetting bij verwerking, transport, opslag en onderhoud van het materiaal?</t>
    </r>
  </si>
  <si>
    <r>
      <rPr>
        <sz val="10"/>
        <rFont val="Calibri"/>
        <family val="2"/>
      </rPr>
      <t xml:space="preserve">Is het personeel goed op de hoogte van de parameters en de grenswaarden in verband met het proces om salmonellabesmetting te beperken? </t>
    </r>
  </si>
  <si>
    <r>
      <rPr>
        <sz val="10"/>
        <rFont val="Calibri"/>
        <family val="2"/>
      </rPr>
      <t>Heeft het personeel een opleiding gehad over corrigerende maatregelen en procedures wanneer het proces niet gecontroleerd is?</t>
    </r>
  </si>
  <si>
    <r>
      <rPr>
        <sz val="10"/>
        <rFont val="Calibri"/>
        <family val="2"/>
      </rPr>
      <t>Wordt tijdens de opleiding aandacht besteed aan het belang van omgevings- en persoonlijke hygiëne?</t>
    </r>
  </si>
  <si>
    <r>
      <rPr>
        <sz val="10"/>
        <rFont val="Calibri"/>
        <family val="2"/>
      </rPr>
      <t>Is het personeel dat verantwoordelijk is voor bemonstering daarvoor opgeleid?</t>
    </r>
  </si>
  <si>
    <r>
      <rPr>
        <sz val="10"/>
        <rFont val="Calibri"/>
        <family val="2"/>
      </rPr>
      <t>Is het personeel dat verantwoordelijk is voor de schoonmaak en ontsmetting van de installaties en uitrusting opgeleid in schoonmaak- en desinfectiemethoden?</t>
    </r>
  </si>
  <si>
    <r>
      <rPr>
        <sz val="10"/>
        <rFont val="Calibri"/>
        <family val="2"/>
      </rPr>
      <t>Zijn externe onderhoudscontractanten zich terdege bewust van de vereiste goede hygiënische praktijken?</t>
    </r>
  </si>
  <si>
    <r>
      <rPr>
        <sz val="10"/>
        <rFont val="Calibri"/>
        <family val="2"/>
      </rPr>
      <t>Is de doeltreffendheid van de opleiding getest?</t>
    </r>
  </si>
  <si>
    <r>
      <rPr>
        <b/>
        <sz val="11"/>
        <color theme="1"/>
        <rFont val="Calibri"/>
        <family val="2"/>
      </rPr>
      <t>Bevindingen</t>
    </r>
  </si>
  <si>
    <r>
      <rPr>
        <b/>
        <sz val="11"/>
        <color theme="1"/>
        <rFont val="Calibri"/>
        <family val="2"/>
      </rPr>
      <t>3. Installaties</t>
    </r>
  </si>
  <si>
    <r>
      <rPr>
        <sz val="10"/>
        <rFont val="Calibri"/>
        <family val="2"/>
      </rPr>
      <t>Zijn de installaties qua ontwerp en inrichting, bouw en formaat geschikt om het risico op salmonellabesmetting te minimaliseren?</t>
    </r>
  </si>
  <si>
    <r>
      <rPr>
        <sz val="10"/>
        <rFont val="Calibri"/>
        <family val="2"/>
      </rPr>
      <t>Is de omgeving van de fabriek ordelijk en schoon en in een zodanige staat dat het risico op salmonellabesmetting wordt geminimaliseerd?</t>
    </r>
  </si>
  <si>
    <r>
      <rPr>
        <sz val="10"/>
        <rFont val="Calibri"/>
        <family val="2"/>
      </rPr>
      <t>Is de zone met ruwe grondstoffen voldoende gescheiden van de zone na de verdamper-toaster (desolventiser-toaster of DT) om (her-)besmetting te voorkomen?</t>
    </r>
  </si>
  <si>
    <r>
      <rPr>
        <sz val="10"/>
        <rFont val="Calibri"/>
        <family val="2"/>
      </rPr>
      <t>Voldoen vloeren, muren en plafonds aan de productievereisten en vermijden ze de ophoping van vuil , wat tot salmonellabesmetting kan leiden (voorkomen ze stofophoping en het nestelen van ongedierte)?</t>
    </r>
  </si>
  <si>
    <r>
      <rPr>
        <sz val="10"/>
        <rFont val="Calibri"/>
        <family val="2"/>
      </rPr>
      <t>Zijn de muren en plafonds vrij van condens?</t>
    </r>
  </si>
  <si>
    <r>
      <rPr>
        <sz val="10"/>
        <rFont val="Calibri"/>
        <family val="2"/>
      </rPr>
      <t>Zijn in het geval van een gesloten gebouw alle deuren en ramen gesloten om te voorkomen dat er ongedierte binnenkomt dat salmonellabesmetting kan veroorzaken?</t>
    </r>
  </si>
  <si>
    <r>
      <rPr>
        <sz val="10"/>
        <rFont val="Calibri"/>
        <family val="2"/>
      </rPr>
      <t>Zijn er preventieve maatregelen getroffen om te voorkomen dat de lucht van het droog- en koelgedeelte besmet raakt? (is de voor het drogen of koelen gebruikte lucht geschikt voor de locatie?)</t>
    </r>
  </si>
  <si>
    <r>
      <rPr>
        <sz val="10"/>
        <rFont val="Calibri"/>
        <family val="2"/>
      </rPr>
      <t xml:space="preserve">Zijn er preventieve maatregelen getroffen opdat de lucht die voor het aspiratiesysteem wordt gebruikt niet besmet raakt? </t>
    </r>
  </si>
  <si>
    <r>
      <rPr>
        <sz val="10"/>
        <rFont val="Calibri"/>
        <family val="2"/>
      </rPr>
      <t xml:space="preserve">Werkt de aspiratie van het meeltransport naar behoren om condensatie te voorkomen? </t>
    </r>
  </si>
  <si>
    <r>
      <rPr>
        <sz val="10"/>
        <rFont val="Calibri"/>
        <family val="2"/>
      </rPr>
      <t>Zijn de opslagruimten goed geventileerd om condensatie te voorkomen die ertoe kan leiden dat het product met salmonella wordt besmet?</t>
    </r>
  </si>
  <si>
    <r>
      <rPr>
        <sz val="10"/>
        <rFont val="Calibri"/>
        <family val="2"/>
      </rPr>
      <t>Wordt de ophoping van voedermiddelen voorkomen? (bv. doodlopende stukken)</t>
    </r>
  </si>
  <si>
    <r>
      <rPr>
        <sz val="10"/>
        <rFont val="Calibri"/>
        <family val="2"/>
      </rPr>
      <t>Is alle transportapparatuur afgesloten om besmetting te voorkomen?</t>
    </r>
  </si>
  <si>
    <r>
      <rPr>
        <sz val="10"/>
        <rFont val="Calibri"/>
        <family val="2"/>
      </rPr>
      <t>Is de laadplaats afgesloten wanneer zij niet wordt gebruikt?</t>
    </r>
  </si>
  <si>
    <r>
      <rPr>
        <b/>
        <sz val="11"/>
        <color theme="1"/>
        <rFont val="Calibri"/>
        <family val="2"/>
      </rPr>
      <t>Bevindingen</t>
    </r>
  </si>
  <si>
    <r>
      <rPr>
        <b/>
        <sz val="11"/>
        <color theme="1"/>
        <rFont val="Calibri"/>
        <family val="2"/>
      </rPr>
      <t>4. Ongediertebestrijding</t>
    </r>
  </si>
  <si>
    <r>
      <rPr>
        <sz val="10"/>
        <rFont val="Calibri"/>
        <family val="2"/>
      </rPr>
      <t xml:space="preserve">Is er een actief beleid ter bestrijding van ongedierte? </t>
    </r>
  </si>
  <si>
    <r>
      <rPr>
        <sz val="10"/>
        <rFont val="Calibri"/>
        <family val="2"/>
      </rPr>
      <t>Is het beleid ter bestrijding van ongedierte zo opgesteld dat het risico op salmonellabesmetting door vogels/knaagdieren/insecten wordt geminimaliseerd?</t>
    </r>
  </si>
  <si>
    <r>
      <rPr>
        <b/>
        <sz val="11"/>
        <color theme="1"/>
        <rFont val="Calibri"/>
        <family val="2"/>
      </rPr>
      <t>Bevindingen</t>
    </r>
  </si>
  <si>
    <r>
      <rPr>
        <b/>
        <sz val="11"/>
        <color theme="1"/>
        <rFont val="Calibri"/>
        <family val="2"/>
      </rPr>
      <t>5. Onderhoud</t>
    </r>
  </si>
  <si>
    <r>
      <rPr>
        <sz val="10"/>
        <rFont val="Calibri"/>
        <family val="2"/>
      </rPr>
      <t>Is het bedrijfsonderhoud zodanig georganiseerd dat het risico op salmonellabesmetting daardoor niet verhoogt of de omstandigheden voor de ontwikkeling van salmonella bevorderd wordt? (nadruk op installaties na DT)</t>
    </r>
  </si>
  <si>
    <r>
      <rPr>
        <sz val="10"/>
        <rFont val="Calibri"/>
        <family val="2"/>
      </rPr>
      <t xml:space="preserve">Wordt de infrastructuur regelmatig geïnspecteerd om tekortkomingen te identificeren met het oog op een degelijke structuur? (nadruk op installaties na DT)
</t>
    </r>
  </si>
  <si>
    <r>
      <rPr>
        <b/>
        <sz val="11"/>
        <color theme="1"/>
        <rFont val="Calibri"/>
        <family val="2"/>
      </rPr>
      <t>Bevindingen</t>
    </r>
  </si>
  <si>
    <r>
      <rPr>
        <b/>
        <sz val="11"/>
        <color theme="1"/>
        <rFont val="Calibri"/>
        <family val="2"/>
      </rPr>
      <t>6. Apparatuur</t>
    </r>
  </si>
  <si>
    <r>
      <rPr>
        <sz val="10"/>
        <rFont val="Calibri"/>
        <family val="2"/>
      </rPr>
      <t>Is de uitrusting zo ontworpen en geïnstalleerd dat zij gemakkelijk kan worden schoongemaakt?</t>
    </r>
  </si>
  <si>
    <r>
      <rPr>
        <sz val="10"/>
        <rFont val="Calibri"/>
        <family val="2"/>
      </rPr>
      <t xml:space="preserve">Is het systeem gecontroleerd op condensatieplekken? </t>
    </r>
  </si>
  <si>
    <r>
      <rPr>
        <sz val="10"/>
        <rFont val="Calibri"/>
        <family val="2"/>
      </rPr>
      <t>Zijn alle condensatieplekken duidelijk geïdentificeerd?</t>
    </r>
  </si>
  <si>
    <r>
      <rPr>
        <sz val="10"/>
        <rFont val="Calibri"/>
        <family val="2"/>
      </rPr>
      <t xml:space="preserve">Wordt de productielijn waar nodig goed geïsoleerd? </t>
    </r>
  </si>
  <si>
    <r>
      <rPr>
        <sz val="10"/>
        <rFont val="Calibri"/>
        <family val="2"/>
      </rPr>
      <t>Zijn potentiële koudebruggen geïdentificeerd en goed geïsoleerd?</t>
    </r>
  </si>
  <si>
    <r>
      <rPr>
        <sz val="10"/>
        <rFont val="Calibri"/>
        <family val="2"/>
      </rPr>
      <t>Is de isolatie dik genoeg?</t>
    </r>
  </si>
  <si>
    <r>
      <rPr>
        <sz val="10"/>
        <rFont val="Calibri"/>
        <family val="2"/>
      </rPr>
      <t xml:space="preserve">Is er een luchtfilter met mazen geïnstalleerd op de luchtaanzuiging en -afvoer indien dit op basis van een risicobeoordeling nodig blijkt? </t>
    </r>
  </si>
  <si>
    <r>
      <rPr>
        <sz val="10"/>
        <rFont val="Calibri"/>
        <family val="2"/>
      </rPr>
      <t>Zijn de filters geschikt en worden ze regelmatig schoongemaakt?</t>
    </r>
  </si>
  <si>
    <r>
      <rPr>
        <sz val="10"/>
        <rFont val="Calibri"/>
        <family val="2"/>
      </rPr>
      <t>Worden de stofafzuigingen en stofcollectoren op gezette tijden schoongemaakt (op basis van een risicobeoordeling) en functioneren ze naar behoren?</t>
    </r>
  </si>
  <si>
    <r>
      <rPr>
        <sz val="10"/>
        <rFont val="Calibri"/>
        <family val="2"/>
      </rPr>
      <t>Worden de eindpunten van de meeltransportsystemen schoongemaakt om salmonellabesmetting te vermijden?</t>
    </r>
  </si>
  <si>
    <r>
      <rPr>
        <sz val="10"/>
        <rFont val="Calibri"/>
        <family val="2"/>
      </rPr>
      <t>Is de doseringsapparatuur voor ontsmettingsmiddelen en water geschikt voor het doel en juist gekalibreerd?</t>
    </r>
  </si>
  <si>
    <r>
      <rPr>
        <b/>
        <sz val="11"/>
        <color theme="1"/>
        <rFont val="Calibri"/>
        <family val="2"/>
      </rPr>
      <t>Bevindingen</t>
    </r>
  </si>
  <si>
    <r>
      <rPr>
        <b/>
        <sz val="11"/>
        <color theme="1"/>
        <rFont val="Calibri"/>
        <family val="2"/>
      </rPr>
      <t>7. Proces</t>
    </r>
  </si>
  <si>
    <r>
      <rPr>
        <sz val="10"/>
        <rFont val="Calibri"/>
        <family val="2"/>
      </rPr>
      <t>Zijn er schriftelijke procedures beschikbaar voor de vaststelling, controle en verificatie van de grenswaarden in het productieproces ten aanzien van salmonella?</t>
    </r>
  </si>
  <si>
    <r>
      <rPr>
        <sz val="10"/>
        <rFont val="Calibri"/>
        <family val="2"/>
      </rPr>
      <t>Zijn de grenswaarden van het proces duidelijk bepaald?</t>
    </r>
  </si>
  <si>
    <r>
      <rPr>
        <sz val="10"/>
        <rFont val="Calibri"/>
        <family val="2"/>
      </rPr>
      <t xml:space="preserve">Wordt het proces gecontroleerd en gedocumenteerd met betrekking tot de temperatuur </t>
    </r>
    <r>
      <rPr>
        <sz val="10"/>
        <color theme="1"/>
        <rFont val="Calibri"/>
        <family val="2"/>
      </rPr>
      <t xml:space="preserve">tijdens de hittebehandeling in de verdamper-toaster? </t>
    </r>
  </si>
  <si>
    <r>
      <rPr>
        <sz val="10"/>
        <rFont val="Calibri"/>
        <family val="2"/>
      </rPr>
      <t xml:space="preserve">Is er procescontrole en documentatie betreffende de temperatuur van het meel na het droog- en koelgedeelte? 
</t>
    </r>
  </si>
  <si>
    <r>
      <rPr>
        <sz val="10"/>
        <rFont val="Calibri"/>
        <family val="2"/>
      </rPr>
      <t xml:space="preserve">Is er een risicobeoordeling gemaakt om te evalueren en te bepalen wat de maximale delta T is van het product na het koelgedeelte en van de atmosfeer om condensatie te voorkomen? </t>
    </r>
  </si>
  <si>
    <r>
      <rPr>
        <sz val="10"/>
        <rFont val="Calibri"/>
        <family val="2"/>
      </rPr>
      <t>Zijn er corrigerende maatregelen vastgelegd voor het geval de delta T hoger is dan de vastgestelde maximale afwijking?</t>
    </r>
  </si>
  <si>
    <r>
      <rPr>
        <sz val="10"/>
        <rFont val="Calibri"/>
        <family val="2"/>
      </rPr>
      <t>Wordt de stroom van producten die opnieuw aan het meel worden toegevoegd (bv. slijmstoffen) goed gecontroleerd om schommelingen in het vochtgehalte van meel te voorkomen?</t>
    </r>
  </si>
  <si>
    <r>
      <rPr>
        <sz val="10"/>
        <rFont val="Calibri"/>
        <family val="2"/>
      </rPr>
      <t xml:space="preserve">Wordt </t>
    </r>
    <r>
      <rPr>
        <sz val="10"/>
        <color rgb="FF00B050"/>
        <rFont val="Calibri"/>
        <family val="2"/>
      </rPr>
      <t>u</t>
    </r>
    <r>
      <rPr>
        <sz val="10"/>
        <color theme="1"/>
        <rFont val="Calibri"/>
        <family val="2"/>
      </rPr>
      <t xml:space="preserve">het vochtgehalte van meel voortdurend of regelmatig gecontroleerd en gedocumenteerd? </t>
    </r>
  </si>
  <si>
    <r>
      <rPr>
        <sz val="10"/>
        <rFont val="Calibri"/>
        <family val="2"/>
      </rPr>
      <t>Is het risico op salmonellabesmetting bij het opnieuw toevoegen van schillen aan het meel onder controle?</t>
    </r>
  </si>
  <si>
    <r>
      <rPr>
        <sz val="10"/>
        <rFont val="Calibri"/>
        <family val="2"/>
      </rPr>
      <t xml:space="preserve">Is in geval van chemische behandeling het gebruik van de chemische stoffen gecontroleerd en gedocumenteerd?
</t>
    </r>
  </si>
  <si>
    <r>
      <rPr>
        <sz val="10"/>
        <rFont val="Calibri"/>
        <family val="2"/>
      </rPr>
      <t>Wordt mors via de hittebehandeling opnieuw in het proces gebracht?</t>
    </r>
  </si>
  <si>
    <r>
      <rPr>
        <sz val="10"/>
        <rFont val="Calibri"/>
        <family val="2"/>
      </rPr>
      <t>Worden er corrigerende maatregelen genomen en gedocumenteerd wanneer de grenswaarden van het productieproces worden overschreden? (Evaluatie van de grenswaarden van het productieproces (warmtebehandeling, watergehalte, T meel na koeler), evaluatie van kalibreringsstatus, evaluatie PRP, schoonmaak of ontsmetting van de fabriek/productielijn, aanpassing van het proces of procedures en/of aanvullende opleiding).</t>
    </r>
  </si>
  <si>
    <r>
      <rPr>
        <b/>
        <sz val="11"/>
        <color theme="1"/>
        <rFont val="Calibri"/>
        <family val="2"/>
      </rPr>
      <t>Bevindingen</t>
    </r>
  </si>
  <si>
    <r>
      <rPr>
        <b/>
        <sz val="11"/>
        <rFont val="Calibri"/>
        <family val="2"/>
      </rPr>
      <t>8. Schoonmaak en 
ontsmetting</t>
    </r>
  </si>
  <si>
    <r>
      <rPr>
        <sz val="10"/>
        <rFont val="Calibri"/>
        <family val="2"/>
      </rPr>
      <t>Bestaat er een globaal sanitair plan met het oog op een tijdige en efficiënte sanitaire schoonmaak van de uitrusting, de productie-omgeving, de opslag- en laadzone?</t>
    </r>
  </si>
  <si>
    <r>
      <rPr>
        <sz val="10"/>
        <rFont val="Calibri"/>
        <family val="2"/>
      </rPr>
      <t>Is de productie-omgeving schoon? Met name de verwerkingszone na de verdamper-toaster (DT)</t>
    </r>
  </si>
  <si>
    <r>
      <rPr>
        <sz val="10"/>
        <rFont val="Calibri"/>
        <family val="2"/>
      </rPr>
      <t>Wordt de apparatuur regelmatig schoongemaakt, met inbegrip van transportsystemen, liften en de opslagbakken voor de aspiratie?</t>
    </r>
  </si>
  <si>
    <r>
      <rPr>
        <sz val="10"/>
        <rFont val="Calibri"/>
        <family val="2"/>
      </rPr>
      <t>Zijn er natte of droge schoonmaakmethoden vastgelegd voor de omgeving en de productielijn?</t>
    </r>
  </si>
  <si>
    <r>
      <rPr>
        <sz val="10"/>
        <rFont val="Calibri"/>
        <family val="2"/>
      </rPr>
      <t>Zijn er ontsmettingsmethoden vastgelegd voor de omgeving en de productielijn?</t>
    </r>
  </si>
  <si>
    <r>
      <rPr>
        <sz val="10"/>
        <rFont val="Calibri"/>
        <family val="2"/>
      </rPr>
      <t>Is het schoonmaak- en ontsmettingsmateriaal geschikt voor de taak en in goede staat?</t>
    </r>
  </si>
  <si>
    <r>
      <rPr>
        <b/>
        <sz val="11"/>
        <color theme="1"/>
        <rFont val="Calibri"/>
        <family val="2"/>
      </rPr>
      <t>Bevindingen</t>
    </r>
  </si>
  <si>
    <r>
      <rPr>
        <b/>
        <sz val="11"/>
        <color theme="1"/>
        <rFont val="Calibri"/>
        <family val="2"/>
      </rPr>
      <t>9. Monitoring, bemonstering en analyse</t>
    </r>
  </si>
  <si>
    <r>
      <rPr>
        <sz val="10"/>
        <rFont val="Calibri"/>
        <family val="2"/>
      </rPr>
      <t xml:space="preserve">Is er een op een risicobeoordeling gebaseerd monitoringprogramma voor salmonella per product en proces, om de inline-monitoring, de omgeving en het afgewerkte product te controleren? </t>
    </r>
  </si>
  <si>
    <r>
      <rPr>
        <sz val="10"/>
        <rFont val="Calibri"/>
        <family val="2"/>
      </rPr>
      <t>Is het monitoringplan gericht op vooraf bepaalde zones en uitrusting, met aandacht voor de relevante zones, van de verwarmingsfase tot aan het laden van proteïnemeel?</t>
    </r>
  </si>
  <si>
    <r>
      <rPr>
        <sz val="10"/>
        <rFont val="Calibri"/>
        <family val="2"/>
      </rPr>
      <t xml:space="preserve">Worden er, uitgaand van een risicobeoordeling, eerdere resultaten en het soort proces, ook monsters genomen van het productresidu (zoals stof) na de verwarmingsfase, bv. afkomstig van uitrusting, cyclonen, transportsystemen, silo's?  </t>
    </r>
  </si>
  <si>
    <r>
      <rPr>
        <sz val="10"/>
        <rFont val="Calibri"/>
        <family val="2"/>
      </rPr>
      <t>Worden er monsters genomen van de schillen nadat deze verwijderd zijn?</t>
    </r>
  </si>
  <si>
    <r>
      <rPr>
        <sz val="10"/>
        <rFont val="Calibri"/>
        <family val="2"/>
      </rPr>
      <t>Worden er waar nodig monsters genomen van de stofcollectoren (na DT) voor analyse op salmonella?</t>
    </r>
  </si>
  <si>
    <r>
      <rPr>
        <sz val="10"/>
        <rFont val="Calibri"/>
        <family val="2"/>
      </rPr>
      <t>Worden er op basis van een risico-beoordeling, maar minstens eenmaal per week, monsters genomen van het proteïnemeel op het laadpunt?</t>
    </r>
  </si>
  <si>
    <r>
      <rPr>
        <sz val="10"/>
        <rFont val="Calibri"/>
        <family val="2"/>
      </rPr>
      <t>Worden de monsters geserotypeerd in geval van een incident?</t>
    </r>
  </si>
  <si>
    <r>
      <rPr>
        <sz val="10"/>
        <rFont val="Calibri"/>
        <family val="2"/>
      </rPr>
      <t>Worden de gegevens van het gegevensverzamelingsprogramma voor salmonella aan FEDIOL doorgegeven?</t>
    </r>
  </si>
  <si>
    <r>
      <rPr>
        <sz val="10"/>
        <rFont val="Calibri"/>
        <family val="2"/>
      </rPr>
      <t>Worden de monsters voor het gegevensverzamelingsprogramma voor salmonella van Fediol geanalyseerd door een laboratorium dat gebruik maakt van en geaccrediteerd is voor de ISO-methode 6579?</t>
    </r>
  </si>
  <si>
    <r>
      <rPr>
        <sz val="10"/>
        <rFont val="Calibri"/>
        <family val="2"/>
      </rPr>
      <t>Worden de monsters van 25 g voor de interne analyse onverwijld onderzocht volgens de methode van ISO-norm 6579 of een gelijkwaardige methode?</t>
    </r>
  </si>
  <si>
    <r>
      <rPr>
        <sz val="10"/>
        <rFont val="Calibri"/>
        <family val="2"/>
      </rPr>
      <t>Worden de nodige corrigerende maatregelen vastgesteld op basis van de resultaten van het in-line monitoringproces?</t>
    </r>
  </si>
  <si>
    <r>
      <rPr>
        <sz val="10"/>
        <rFont val="Calibri"/>
        <family val="2"/>
      </rPr>
      <t>Worden waar nodig de vastgestelde corrigerende maatregelen uitgevoerd?</t>
    </r>
  </si>
  <si>
    <r>
      <rPr>
        <sz val="10"/>
        <rFont val="Calibri"/>
        <family val="2"/>
      </rPr>
      <t>Wordt de doeltreffendheid van de corrigerende maatregelen een week lang geverifieerd en zijn de salmonellatesten dan negatief? Zo niet, wordt het proces dan herhaald totdat er een week lang geen salmonella wordt gevonden?</t>
    </r>
  </si>
  <si>
    <r>
      <rPr>
        <sz val="10"/>
        <rFont val="Calibri"/>
        <family val="2"/>
      </rPr>
      <t>Worden de gegevens van bemonstering en analyses in het kader van salmonellabestrijding gedurende ten minste vijf jaar bewaard en bevatten zij informatie over de genomen monsters (identificatie en datum), isolatie of  serotype, en de getroffen corrigerende maatregelen?</t>
    </r>
  </si>
  <si>
    <r>
      <rPr>
        <sz val="10"/>
        <rFont val="Calibri"/>
        <family val="2"/>
      </rPr>
      <t>Wordt het plan voor salmonellamonitoring regelmatig herzien (salmonellastatus) en is er een doelstelling voor verbetering geformuleerd?</t>
    </r>
  </si>
  <si>
    <r>
      <rPr>
        <b/>
        <sz val="11"/>
        <color theme="1"/>
        <rFont val="Calibri"/>
        <family val="2"/>
      </rPr>
      <t>Bevindingen</t>
    </r>
  </si>
  <si>
    <r>
      <rPr>
        <b/>
        <sz val="11"/>
        <color theme="1"/>
        <rFont val="Calibri"/>
        <family val="2"/>
      </rPr>
      <t>10. In het geval van positieve testresultaten voor salmonella</t>
    </r>
  </si>
  <si>
    <r>
      <rPr>
        <sz val="10"/>
        <color theme="1"/>
        <rFont val="Calibri"/>
        <family val="2"/>
      </rPr>
      <t>Zijn er schriftelijke procedures beschikbaar die bepalen wat er gedaan moet worden in geval van een salmonella-incident?</t>
    </r>
  </si>
  <si>
    <r>
      <rPr>
        <sz val="10"/>
        <color theme="1"/>
        <rFont val="Calibri"/>
        <family val="2"/>
      </rPr>
      <t xml:space="preserve">Worden klanten op de hoogte gesteld in geval van een incident met een kritisch serotype?  </t>
    </r>
  </si>
  <si>
    <r>
      <rPr>
        <sz val="10"/>
        <color theme="1"/>
        <rFont val="Calibri"/>
        <family val="2"/>
      </rPr>
      <t>Worden de autoriteiten op de hoogte gesteld in geval van een incident?</t>
    </r>
  </si>
  <si>
    <r>
      <rPr>
        <sz val="10"/>
        <rFont val="Calibri"/>
        <family val="2"/>
      </rPr>
      <t>Worden er minstens zeven dagen lang elke dag monsters genomen en analyses uitgevoerd totdat is vastgesteld dat het proces opnieuw veilig is met betrekking tot salmonella?</t>
    </r>
  </si>
  <si>
    <r>
      <rPr>
        <sz val="10"/>
        <color theme="1"/>
        <rFont val="Calibri"/>
        <family val="2"/>
      </rPr>
      <t>Zijn de eerdere monitoringresultaten in aanmerking genomen?</t>
    </r>
  </si>
  <si>
    <r>
      <rPr>
        <sz val="10"/>
        <color theme="1"/>
        <rFont val="Calibri"/>
        <family val="2"/>
      </rPr>
      <t>Worden de omstandigheden van de verwerking geanalyseerd met het oog op salmonella?</t>
    </r>
  </si>
  <si>
    <r>
      <rPr>
        <sz val="10"/>
        <color theme="1"/>
        <rFont val="Calibri"/>
        <family val="2"/>
      </rPr>
      <t>Heeft er een analyse van de onderliggende oorzaak plaatsgevonden?</t>
    </r>
  </si>
  <si>
    <r>
      <rPr>
        <sz val="10"/>
        <color theme="1"/>
        <rFont val="Calibri"/>
        <family val="2"/>
      </rPr>
      <t>Is de besmettingsbron geïdentificeerd en geëlimineerd?</t>
    </r>
  </si>
  <si>
    <r>
      <rPr>
        <sz val="10"/>
        <color theme="1"/>
        <rFont val="Calibri"/>
        <family val="2"/>
      </rPr>
      <t>Zijn de eisen van het PRP herzien?</t>
    </r>
  </si>
  <si>
    <r>
      <rPr>
        <sz val="10"/>
        <color theme="1"/>
        <rFont val="Calibri"/>
        <family val="2"/>
      </rPr>
      <t>Zijn de infrastructuur, de uitrusting en de opslagplaatsen indien nodig extra schoongemaakt en ontsmet? 
indien van toepassing?</t>
    </r>
  </si>
  <si>
    <r>
      <rPr>
        <sz val="10"/>
        <color theme="1"/>
        <rFont val="Calibri"/>
        <family val="2"/>
      </rPr>
      <t>Is het proces opnieuw gevalideerd indien het aangepast werd?</t>
    </r>
  </si>
  <si>
    <r>
      <rPr>
        <sz val="10"/>
        <color theme="1"/>
        <rFont val="Calibri"/>
        <family val="2"/>
      </rPr>
      <t>Worden er bijkomende opleiding of aanpassingen aan het proces of de procedure overwogen?</t>
    </r>
  </si>
  <si>
    <r>
      <rPr>
        <b/>
        <sz val="11"/>
        <color theme="1"/>
        <rFont val="Calibri"/>
        <family val="2"/>
      </rPr>
      <t>Bevindingen</t>
    </r>
  </si>
  <si>
    <r>
      <t>critical</t>
    </r>
  </si>
  <si>
    <r>
      <t>major</t>
    </r>
  </si>
  <si>
    <r>
      <t>minor</t>
    </r>
  </si>
  <si>
    <r>
      <t>conform</t>
    </r>
  </si>
</sst>
</file>

<file path=xl/styles.xml><?xml version="1.0" encoding="utf-8"?>
<styleSheet xmlns="http://schemas.openxmlformats.org/spreadsheetml/2006/main">
  <fonts>
    <font>
      <sz xmlns:mc="http://schemas.openxmlformats.org/markup-compatibility/2006" xmlns:x14ac="http://schemas.microsoft.com/office/spreadsheetml/2009/9/ac" val="11"/>
      <color xmlns:mc="http://schemas.openxmlformats.org/markup-compatibility/2006" xmlns:x14ac="http://schemas.microsoft.com/office/spreadsheetml/2009/9/ac" theme="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b xmlns:mc="http://schemas.openxmlformats.org/markup-compatibility/2006" xmlns:x14ac="http://schemas.microsoft.com/office/spreadsheetml/2009/9/ac"/>
      <sz xmlns:mc="http://schemas.openxmlformats.org/markup-compatibility/2006" xmlns:x14ac="http://schemas.microsoft.com/office/spreadsheetml/2009/9/ac" val="11"/>
      <color xmlns:mc="http://schemas.openxmlformats.org/markup-compatibility/2006" xmlns:x14ac="http://schemas.microsoft.com/office/spreadsheetml/2009/9/ac" theme="0"/>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b xmlns:mc="http://schemas.openxmlformats.org/markup-compatibility/2006" xmlns:x14ac="http://schemas.microsoft.com/office/spreadsheetml/2009/9/ac"/>
      <sz xmlns:mc="http://schemas.openxmlformats.org/markup-compatibility/2006" xmlns:x14ac="http://schemas.microsoft.com/office/spreadsheetml/2009/9/ac" val="11"/>
      <color xmlns:mc="http://schemas.openxmlformats.org/markup-compatibility/2006" xmlns:x14ac="http://schemas.microsoft.com/office/spreadsheetml/2009/9/ac" theme="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1"/>
      <color xmlns:mc="http://schemas.openxmlformats.org/markup-compatibility/2006" xmlns:x14ac="http://schemas.microsoft.com/office/spreadsheetml/2009/9/ac" theme="0"/>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20"/>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9"/>
      <color xmlns:mc="http://schemas.openxmlformats.org/markup-compatibility/2006" xmlns:x14ac="http://schemas.microsoft.com/office/spreadsheetml/2009/9/ac" theme="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b xmlns:mc="http://schemas.openxmlformats.org/markup-compatibility/2006" xmlns:x14ac="http://schemas.microsoft.com/office/spreadsheetml/2009/9/ac"/>
      <sz xmlns:mc="http://schemas.openxmlformats.org/markup-compatibility/2006" xmlns:x14ac="http://schemas.microsoft.com/office/spreadsheetml/2009/9/ac" val="9"/>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9"/>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8"/>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1"/>
      <color xmlns:mc="http://schemas.openxmlformats.org/markup-compatibility/2006" xmlns:x14ac="http://schemas.microsoft.com/office/spreadsheetml/2009/9/ac" theme="8" tint="0.79998168889431442"/>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0"/>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4"/>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0"/>
      <color xmlns:mc="http://schemas.openxmlformats.org/markup-compatibility/2006" xmlns:x14ac="http://schemas.microsoft.com/office/spreadsheetml/2009/9/ac" rgb="FFFF0000"/>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b xmlns:mc="http://schemas.openxmlformats.org/markup-compatibility/2006" xmlns:x14ac="http://schemas.microsoft.com/office/spreadsheetml/2009/9/ac"/>
      <sz xmlns:mc="http://schemas.openxmlformats.org/markup-compatibility/2006" xmlns:x14ac="http://schemas.microsoft.com/office/spreadsheetml/2009/9/ac" val="12"/>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1"/>
      <color xmlns:mc="http://schemas.openxmlformats.org/markup-compatibility/2006" xmlns:x14ac="http://schemas.microsoft.com/office/spreadsheetml/2009/9/ac" rgb="FFFF0000"/>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0"/>
      <color xmlns:mc="http://schemas.openxmlformats.org/markup-compatibility/2006" xmlns:x14ac="http://schemas.microsoft.com/office/spreadsheetml/2009/9/ac" theme="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0"/>
      <color xmlns:mc="http://schemas.openxmlformats.org/markup-compatibility/2006" xmlns:x14ac="http://schemas.microsoft.com/office/spreadsheetml/2009/9/ac" rgb="FF00B050"/>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b xmlns:mc="http://schemas.openxmlformats.org/markup-compatibility/2006" xmlns:x14ac="http://schemas.microsoft.com/office/spreadsheetml/2009/9/ac"/>
      <sz xmlns:mc="http://schemas.openxmlformats.org/markup-compatibility/2006" xmlns:x14ac="http://schemas.microsoft.com/office/spreadsheetml/2009/9/ac" val="1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2"/>
      <color xmlns:mc="http://schemas.openxmlformats.org/markup-compatibility/2006" xmlns:x14ac="http://schemas.microsoft.com/office/spreadsheetml/2009/9/ac" theme="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b xmlns:mc="http://schemas.openxmlformats.org/markup-compatibility/2006" xmlns:x14ac="http://schemas.microsoft.com/office/spreadsheetml/2009/9/ac"/>
      <sz xmlns:mc="http://schemas.openxmlformats.org/markup-compatibility/2006" xmlns:x14ac="http://schemas.microsoft.com/office/spreadsheetml/2009/9/ac" val="12"/>
      <color xmlns:mc="http://schemas.openxmlformats.org/markup-compatibility/2006" xmlns:x14ac="http://schemas.microsoft.com/office/spreadsheetml/2009/9/ac" theme="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u xmlns:mc="http://schemas.openxmlformats.org/markup-compatibility/2006" xmlns:x14ac="http://schemas.microsoft.com/office/spreadsheetml/2009/9/ac"/>
      <sz xmlns:mc="http://schemas.openxmlformats.org/markup-compatibility/2006" xmlns:x14ac="http://schemas.microsoft.com/office/spreadsheetml/2009/9/ac" val="10"/>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s>
  <fills xmlns:mc="http://schemas.openxmlformats.org/markup-compatibility/2006" xmlns:x14ac="http://schemas.microsoft.com/office/spreadsheetml/2009/9/ac"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s>
  <borders xmlns:mc="http://schemas.openxmlformats.org/markup-compatibility/2006" xmlns:x14ac="http://schemas.microsoft.com/office/spreadsheetml/2009/9/ac" count="13">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style="medium">
        <color indexed="64"/>
      </bottom>
      <diagonal/>
    </border>
  </borders>
  <cellStyleXfs xmlns:mc="http://schemas.openxmlformats.org/markup-compatibility/2006" xmlns:x14ac="http://schemas.microsoft.com/office/spreadsheetml/2009/9/ac" count="1">
    <xf numFmtId="0" fontId="0" fillId="0" borderId="0"/>
  </cellStyleXfs>
  <cellXfs xmlns:mc="http://schemas.openxmlformats.org/markup-compatibility/2006" xmlns:x14ac="http://schemas.microsoft.com/office/spreadsheetml/2009/9/ac" count="88">
    <xf numFmtId="0" fontId="0" fillId="0" borderId="0" xfId="0"/>
    <xf numFmtId="0" fontId="4" fillId="0" borderId="0" xfId="0" applyFont="1"/>
    <xf numFmtId="0" fontId="5" fillId="3" borderId="5" xfId="0" applyFont="1" applyFill="1" applyBorder="1" applyAlignment="1">
      <alignment vertical="center"/>
    </xf>
    <xf numFmtId="0" fontId="3" fillId="5" borderId="1" xfId="0" applyFont="1" applyFill="1" applyBorder="1" applyAlignment="1">
      <alignment vertical="top"/>
    </xf>
    <xf numFmtId="0" fontId="3" fillId="5" borderId="1" xfId="0" applyFont="1" applyFill="1" applyBorder="1"/>
    <xf numFmtId="0" fontId="1" fillId="5" borderId="1" xfId="0" applyFont="1" applyFill="1" applyBorder="1"/>
    <xf numFmtId="0" fontId="2" fillId="3" borderId="1" xfId="0" applyFont="1" applyFill="1" applyBorder="1" applyAlignment="1">
      <alignment vertical="top"/>
    </xf>
    <xf numFmtId="0" fontId="2" fillId="0" borderId="1" xfId="0" applyFont="1" applyBorder="1" applyAlignment="1">
      <alignment vertical="top"/>
    </xf>
    <xf numFmtId="0" fontId="10" fillId="0" borderId="0" xfId="0" applyFont="1"/>
    <xf numFmtId="0" fontId="2" fillId="0" borderId="0" xfId="0" applyFont="1" applyAlignment="1">
      <alignment vertical="top"/>
    </xf>
    <xf numFmtId="0" fontId="0" fillId="0" borderId="0" xfId="0" applyFont="1"/>
    <xf numFmtId="0" fontId="0" fillId="0" borderId="0" xfId="0" applyFont="1" applyAlignment="1">
      <alignment vertical="top"/>
    </xf>
    <xf numFmtId="0" fontId="11" fillId="0" borderId="1" xfId="0" applyFont="1" applyFill="1" applyBorder="1" applyAlignment="1">
      <alignment horizontal="left" vertical="top" wrapText="1"/>
    </xf>
    <xf numFmtId="0" fontId="12" fillId="0" borderId="0" xfId="0" applyFont="1" applyBorder="1" applyAlignment="1">
      <alignment horizontal="center" vertical="center"/>
    </xf>
    <xf numFmtId="0" fontId="0" fillId="3" borderId="1" xfId="0" applyFont="1" applyFill="1" applyBorder="1" applyAlignment="1">
      <alignment vertical="top"/>
    </xf>
    <xf numFmtId="0" fontId="11" fillId="2" borderId="1" xfId="0" applyFont="1" applyFill="1" applyBorder="1" applyAlignment="1">
      <alignment horizontal="left" vertical="top" wrapText="1"/>
    </xf>
    <xf numFmtId="0" fontId="11" fillId="0" borderId="1" xfId="0" applyFont="1" applyFill="1" applyBorder="1" applyAlignment="1">
      <alignment vertical="top" wrapText="1"/>
    </xf>
    <xf numFmtId="0" fontId="14" fillId="0" borderId="2" xfId="0" applyFont="1" applyBorder="1" applyAlignment="1">
      <alignment horizontal="center" vertical="center"/>
    </xf>
    <xf numFmtId="0" fontId="14" fillId="0" borderId="2" xfId="0" applyFont="1" applyFill="1" applyBorder="1" applyAlignment="1">
      <alignment horizontal="center" vertical="center"/>
    </xf>
    <xf numFmtId="0" fontId="11" fillId="0" borderId="3" xfId="0" applyFont="1" applyFill="1" applyBorder="1" applyAlignment="1">
      <alignment horizontal="left" vertical="top" wrapText="1"/>
    </xf>
    <xf numFmtId="0" fontId="11" fillId="0" borderId="10" xfId="0" applyFont="1" applyFill="1" applyBorder="1" applyAlignment="1">
      <alignment horizontal="left" vertical="top" wrapText="1"/>
    </xf>
    <xf numFmtId="0" fontId="15" fillId="0" borderId="0" xfId="0" applyFont="1"/>
    <xf numFmtId="0" fontId="14" fillId="2" borderId="1" xfId="0" applyFont="1" applyFill="1" applyBorder="1" applyAlignment="1">
      <alignment horizontal="right" vertical="center"/>
    </xf>
    <xf numFmtId="0" fontId="14" fillId="2" borderId="1" xfId="0" applyFont="1" applyFill="1" applyBorder="1" applyAlignment="1">
      <alignment horizontal="right"/>
    </xf>
    <xf numFmtId="0" fontId="16" fillId="0" borderId="1" xfId="0" applyFont="1" applyBorder="1"/>
    <xf numFmtId="0" fontId="16" fillId="0" borderId="5" xfId="0" applyFont="1" applyBorder="1"/>
    <xf numFmtId="0" fontId="16" fillId="2" borderId="1" xfId="0" applyFont="1" applyFill="1" applyBorder="1"/>
    <xf numFmtId="0" fontId="16" fillId="0" borderId="1" xfId="0" applyFont="1" applyBorder="1" applyAlignment="1">
      <alignment wrapText="1"/>
    </xf>
    <xf numFmtId="0" fontId="11" fillId="2" borderId="11" xfId="0" applyFont="1" applyFill="1" applyBorder="1" applyAlignment="1">
      <alignment horizontal="left" vertical="top" wrapText="1"/>
    </xf>
    <xf numFmtId="0" fontId="11" fillId="2" borderId="3" xfId="0" applyFont="1" applyFill="1" applyBorder="1" applyAlignment="1">
      <alignment horizontal="left" vertical="top" wrapText="1"/>
    </xf>
    <xf numFmtId="0" fontId="14" fillId="0" borderId="12" xfId="0" applyFont="1" applyBorder="1" applyAlignment="1">
      <alignment horizontal="center" vertical="center"/>
    </xf>
    <xf numFmtId="0" fontId="14" fillId="0" borderId="1" xfId="0" applyFont="1" applyBorder="1" applyAlignment="1">
      <alignment horizontal="right" vertical="center"/>
    </xf>
    <xf numFmtId="0" fontId="19" fillId="4" borderId="1" xfId="0" applyFont="1" applyFill="1" applyBorder="1" applyAlignment="1">
      <alignment horizontal="center" vertical="center"/>
    </xf>
    <xf numFmtId="0" fontId="2" fillId="2" borderId="8" xfId="0" applyFont="1" applyFill="1" applyBorder="1" applyAlignment="1">
      <alignment vertical="top"/>
    </xf>
    <xf numFmtId="1" fontId="20" fillId="0" borderId="1" xfId="0" applyNumberFormat="1" applyFont="1" applyBorder="1" applyAlignment="1">
      <alignment horizontal="center" vertical="top"/>
    </xf>
    <xf numFmtId="0" fontId="0" fillId="0" borderId="1" xfId="0" applyFont="1" applyBorder="1" applyAlignment="1">
      <alignment horizontal="center" vertical="top"/>
    </xf>
    <xf numFmtId="0" fontId="0" fillId="0" borderId="7" xfId="0" applyFont="1" applyBorder="1" applyAlignment="1">
      <alignment horizontal="center" vertical="top"/>
    </xf>
    <xf numFmtId="0" fontId="0" fillId="3" borderId="1" xfId="0" applyFont="1" applyFill="1" applyBorder="1" applyAlignment="1">
      <alignment horizontal="center" vertical="top"/>
    </xf>
    <xf numFmtId="0" fontId="0" fillId="2" borderId="1" xfId="0" applyFont="1" applyFill="1" applyBorder="1" applyAlignment="1">
      <alignment horizontal="center" vertical="top"/>
    </xf>
    <xf numFmtId="0" fontId="2" fillId="2" borderId="8" xfId="0" applyFont="1" applyFill="1" applyBorder="1" applyAlignment="1">
      <alignment vertical="top"/>
    </xf>
    <xf numFmtId="0" fontId="2" fillId="2" borderId="8" xfId="0" applyFont="1" applyFill="1" applyBorder="1" applyAlignment="1">
      <alignment horizontal="left" vertical="top"/>
    </xf>
    <xf numFmtId="0" fontId="11" fillId="2" borderId="3" xfId="0" applyNumberFormat="1" applyFont="1" applyFill="1" applyBorder="1" applyAlignment="1">
      <alignment horizontal="left" vertical="top" wrapText="1"/>
    </xf>
    <xf numFmtId="0" fontId="11" fillId="2" borderId="1" xfId="0" applyFont="1" applyFill="1" applyBorder="1" applyAlignment="1">
      <alignment wrapText="1"/>
    </xf>
    <xf numFmtId="0" fontId="2" fillId="3" borderId="1" xfId="0" applyFont="1" applyFill="1" applyBorder="1" applyAlignment="1">
      <alignment horizontal="left" vertical="top"/>
    </xf>
    <xf numFmtId="0" fontId="19" fillId="4" borderId="1" xfId="0" applyFont="1" applyFill="1" applyBorder="1" applyAlignment="1" applyProtection="1">
      <alignment horizontal="center" vertical="center"/>
      <protection locked="0"/>
    </xf>
    <xf numFmtId="0" fontId="0" fillId="0" borderId="1" xfId="0" applyFont="1" applyBorder="1" applyProtection="1">
      <protection locked="0"/>
    </xf>
    <xf numFmtId="0" fontId="16" fillId="0" borderId="1" xfId="0" applyFont="1" applyBorder="1" applyProtection="1">
      <protection locked="0"/>
    </xf>
    <xf numFmtId="0" fontId="16" fillId="0" borderId="5" xfId="0" applyFont="1" applyBorder="1" applyProtection="1">
      <protection locked="0"/>
    </xf>
    <xf numFmtId="0" fontId="19" fillId="4" borderId="1" xfId="0" applyFont="1" applyFill="1" applyBorder="1" applyAlignment="1" applyProtection="1">
      <alignment horizontal="center"/>
      <protection locked="0"/>
    </xf>
    <xf numFmtId="0" fontId="11" fillId="0" borderId="1" xfId="0" applyFont="1" applyFill="1" applyBorder="1" applyAlignment="1" applyProtection="1">
      <alignment horizontal="left" vertical="top" wrapText="1"/>
      <protection locked="0"/>
    </xf>
    <xf numFmtId="0" fontId="19" fillId="6" borderId="1" xfId="0" applyFont="1" applyFill="1" applyBorder="1" applyAlignment="1" applyProtection="1">
      <alignment horizontal="center"/>
      <protection locked="0"/>
    </xf>
    <xf numFmtId="0" fontId="16" fillId="0" borderId="1" xfId="0" applyFont="1" applyBorder="1" applyAlignment="1" applyProtection="1">
      <alignment wrapText="1"/>
      <protection locked="0"/>
    </xf>
    <xf numFmtId="0" fontId="6" fillId="0" borderId="1" xfId="0" applyFont="1" applyBorder="1" applyAlignment="1" applyProtection="1">
      <alignment wrapText="1"/>
      <protection locked="0"/>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2" fillId="0" borderId="7" xfId="0" applyFont="1" applyBorder="1" applyAlignment="1">
      <alignment vertical="top"/>
    </xf>
    <xf numFmtId="0" fontId="2" fillId="0" borderId="8" xfId="0" applyFont="1" applyBorder="1" applyAlignment="1">
      <alignment vertical="top"/>
    </xf>
    <xf numFmtId="0" fontId="11" fillId="3" borderId="3"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5"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xf>
    <xf numFmtId="0" fontId="8" fillId="0" borderId="0" xfId="0" applyFont="1" applyAlignment="1">
      <alignment vertical="top" wrapText="1"/>
    </xf>
    <xf numFmtId="0" fontId="9" fillId="0" borderId="0" xfId="0" applyFont="1" applyAlignment="1">
      <alignment vertical="top"/>
    </xf>
    <xf numFmtId="0" fontId="9" fillId="0" borderId="6" xfId="0" applyFont="1" applyBorder="1" applyAlignment="1">
      <alignment vertical="top"/>
    </xf>
    <xf numFmtId="0" fontId="6" fillId="0" borderId="3"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2" fillId="0" borderId="9" xfId="0" applyFont="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11" fillId="0" borderId="6" xfId="0" applyFont="1" applyBorder="1" applyAlignment="1">
      <alignment horizontal="left" vertical="center" wrapText="1"/>
    </xf>
    <xf numFmtId="0" fontId="4" fillId="0" borderId="6" xfId="0" applyFont="1" applyBorder="1" applyAlignment="1">
      <alignment horizontal="left" vertical="center"/>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18" fillId="0" borderId="8" xfId="0" applyFont="1" applyBorder="1" applyAlignment="1">
      <alignment vertical="top"/>
    </xf>
    <xf numFmtId="0" fontId="18" fillId="0" borderId="9" xfId="0" applyFont="1" applyBorder="1" applyAlignment="1">
      <alignment vertical="top"/>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5" xfId="0" applyFont="1" applyFill="1" applyBorder="1" applyAlignment="1" applyProtection="1">
      <alignment horizontal="center" vertical="top" wrapText="1"/>
      <protection locked="0"/>
    </xf>
  </cellXfs>
  <cellStyles xmlns:mc="http://schemas.openxmlformats.org/markup-compatibility/2006" xmlns:x14ac="http://schemas.microsoft.com/office/spreadsheetml/2009/9/ac" count="1">
    <cellStyle name="Normal" xfId="0" builtinId="0"/>
  </cellStyles>
  <dxfs xmlns:mc="http://schemas.openxmlformats.org/markup-compatibility/2006" xmlns:x14ac="http://schemas.microsoft.com/office/spreadsheetml/2009/9/ac" count="3">
    <dxf>
      <fill>
        <patternFill>
          <bgColor rgb="FFFF0000"/>
        </patternFill>
      </fill>
    </dxf>
    <dxf>
      <fill>
        <patternFill>
          <bgColor rgb="FFFF0000"/>
        </patternFill>
      </fill>
    </dxf>
    <dxf>
      <fill>
        <patternFill>
          <bgColor indexed="10"/>
        </patternFill>
      </fill>
    </dxf>
  </dxfs>
  <tableStyles xmlns:mc="http://schemas.openxmlformats.org/markup-compatibility/2006" xmlns:x14ac="http://schemas.microsoft.com/office/spreadsheetml/2009/9/ac" count="0" defaultTableStyle="TableStyleMedium9" defaultPivotStyle="PivotStyleLight16"/>
  <extLst xmlns:mc="http://schemas.openxmlformats.org/markup-compatibility/2006" xmlns:x14ac="http://schemas.microsoft.com/office/spreadsheetml/2009/9/ac">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&#65279;<?xml version="1.0" encoding="utf-8"?><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xdr:from>
      <xdr:col>4</xdr:col>
      <xdr:colOff>1295400</xdr:colOff>
      <xdr:row>0</xdr:row>
      <xdr:rowOff>76200</xdr:rowOff>
    </xdr:from>
    <xdr:to>
      <xdr:col>4</xdr:col>
      <xdr:colOff>1962151</xdr:colOff>
      <xdr:row>0</xdr:row>
      <xdr:rowOff>676983</xdr:rowOff>
    </xdr:to>
    <xdr:pic>
      <xdr:nvPicPr>
        <xdr:cNvPr id="2" name="Picture 1" descr="fediol logo.jpg"/>
        <xdr:cNvPicPr>
          <a:picLocks noChangeAspect="1"/>
        </xdr:cNvPicPr>
      </xdr:nvPicPr>
      <xdr:blipFill>
        <a:blip xmlns:r="http://schemas.openxmlformats.org/officeDocument/2006/relationships" r:embed="rId1" cstate="print"/>
        <a:stretch>
          <a:fillRect/>
        </a:stretch>
      </xdr:blipFill>
      <xdr:spPr>
        <a:xfrm>
          <a:off x="9858375" y="76200"/>
          <a:ext cx="666751" cy="600783"/>
        </a:xfrm>
        <a:prstGeom prst="rect">
          <a:avLst/>
        </a:prstGeom>
      </xdr:spPr>
    </xdr:pic>
    <xdr:clientData/>
  </xdr:twoCellAnchor>
  <xdr:twoCellAnchor>
    <xdr:from>
      <xdr:col>0</xdr:col>
      <xdr:colOff>190500</xdr:colOff>
      <xdr:row>0</xdr:row>
      <xdr:rowOff>123824</xdr:rowOff>
    </xdr:from>
    <xdr:to>
      <xdr:col>2</xdr:col>
      <xdr:colOff>257174</xdr:colOff>
      <xdr:row>0</xdr:row>
      <xdr:rowOff>685133</xdr:rowOff>
    </xdr:to>
    <xdr:pic>
      <xdr:nvPicPr>
        <xdr:cNvPr id="3" name="Picture 2" descr="logo_efisc_rgb.jpg"/>
        <xdr:cNvPicPr>
          <a:picLocks noChangeAspect="1"/>
        </xdr:cNvPicPr>
      </xdr:nvPicPr>
      <xdr:blipFill>
        <a:blip xmlns:r="http://schemas.openxmlformats.org/officeDocument/2006/relationships" r:embed="rId2" cstate="print"/>
        <a:stretch>
          <a:fillRect/>
        </a:stretch>
      </xdr:blipFill>
      <xdr:spPr>
        <a:xfrm>
          <a:off x="190500" y="123824"/>
          <a:ext cx="2076449" cy="5613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6"/>
  <sheetViews>
    <sheetView showGridLines="0" showRowColHeaders="0" tabSelected="1" showRuler="0" view="pageLayout" zoomScaleNormal="100" workbookViewId="0">
      <selection activeCell="A13" sqref="A13"/>
    </sheetView>
  </sheetViews>
  <sheetFormatPr defaultRowHeight="15" zeroHeight="1" x14ac:dyDescent="0.25"/>
  <cols>
    <col min="1" max="1" width="6.5703125" style="11" customWidth="1"/>
    <col min="2" max="2" width="21.5703125" style="11" customWidth="1"/>
    <col min="3" max="3" width="85.7109375" style="10" customWidth="1"/>
    <col min="4" max="4" width="5.7109375" style="10" customWidth="1"/>
    <col min="5" max="5" width="33.28515625" style="10" customWidth="1"/>
    <col min="6" max="9" width="9.140625" style="10" hidden="1" customWidth="1"/>
    <col min="10" max="16384" width="9.140625" style="10"/>
  </cols>
  <sheetData>
    <row r="1" spans="1:15" ht="59.25" customHeight="1" x14ac:dyDescent="0.25">
      <c r="A1" s="63" t="s">
        <v>0</v>
      </c>
      <c r="B1" s="63"/>
      <c r="C1" s="63"/>
      <c r="D1" s="63"/>
      <c r="E1" s="63"/>
      <c r="F1" s="2"/>
      <c r="G1" s="10">
        <f>+D4+D5+D6+D7</f>
        <v>0</v>
      </c>
    </row>
    <row r="2" spans="1:15" s="8" customFormat="1" ht="54.75" customHeight="1" x14ac:dyDescent="0.25">
      <c r="A2" s="74" t="s">
        <v>1</v>
      </c>
      <c r="B2" s="75"/>
      <c r="C2" s="75"/>
      <c r="D2" s="9"/>
      <c r="E2" s="64" t="s">
        <v>2</v>
      </c>
      <c r="F2" s="21">
        <f>+SUM(F9:F104)</f>
        <v>0</v>
      </c>
      <c r="G2" s="21">
        <f>+SUM(G9:G104)</f>
        <v>0</v>
      </c>
      <c r="H2" s="21">
        <f>+SUM(H9:H104)</f>
        <v>0</v>
      </c>
      <c r="I2" s="21">
        <f>+SUM(I9:I104)</f>
        <v>0</v>
      </c>
    </row>
    <row r="3" spans="1:15" s="8" customFormat="1" ht="18" customHeight="1" x14ac:dyDescent="0.25">
      <c r="A3" s="67" t="s">
        <v>3</v>
      </c>
      <c r="B3" s="68"/>
      <c r="C3" s="31" t="s">
        <v>4</v>
      </c>
      <c r="D3" s="34">
        <f>IF((D7-D4-(D5*20)-(D6*A104))*(100/A104)&lt;0,0,(D7-D4-(D5*20)-(D6*A104))*(100/A104))</f>
        <v>0</v>
      </c>
      <c r="E3" s="64"/>
      <c r="F3" s="21"/>
      <c r="G3" s="21"/>
      <c r="H3" s="21"/>
      <c r="I3" s="21"/>
    </row>
    <row r="4" spans="1:15" ht="16.5" thickBot="1" x14ac:dyDescent="0.3">
      <c r="A4" s="67" t="s">
        <v>5</v>
      </c>
      <c r="B4" s="68"/>
      <c r="C4" s="22" t="s">
        <v>6</v>
      </c>
      <c r="D4" s="30">
        <f>H2</f>
        <v>0</v>
      </c>
      <c r="E4" s="65"/>
      <c r="F4" s="1"/>
      <c r="G4" s="1"/>
      <c r="H4" s="1"/>
      <c r="I4" s="1"/>
      <c r="J4" s="1"/>
      <c r="K4" s="1"/>
      <c r="L4" s="1"/>
      <c r="M4" s="1"/>
      <c r="N4" s="1"/>
      <c r="O4" s="1"/>
    </row>
    <row r="5" spans="1:15" ht="16.5" thickBot="1" x14ac:dyDescent="0.3">
      <c r="A5" s="67" t="s">
        <v>7</v>
      </c>
      <c r="B5" s="68"/>
      <c r="C5" s="22" t="s">
        <v>8</v>
      </c>
      <c r="D5" s="17">
        <f>+G2</f>
        <v>0</v>
      </c>
      <c r="E5" s="65"/>
      <c r="F5" s="1"/>
      <c r="G5" s="1"/>
      <c r="H5" s="1"/>
      <c r="I5" s="1"/>
      <c r="J5" s="1"/>
      <c r="K5" s="1"/>
      <c r="L5" s="1"/>
      <c r="M5" s="1"/>
      <c r="N5" s="1"/>
      <c r="O5" s="1"/>
    </row>
    <row r="6" spans="1:15" ht="16.5" thickBot="1" x14ac:dyDescent="0.3">
      <c r="A6" s="69" t="s">
        <v>9</v>
      </c>
      <c r="B6" s="69"/>
      <c r="C6" s="22" t="s">
        <v>10</v>
      </c>
      <c r="D6" s="17">
        <f>+F2</f>
        <v>0</v>
      </c>
      <c r="E6" s="65"/>
      <c r="F6" s="1"/>
      <c r="G6" s="1"/>
      <c r="H6" s="1"/>
      <c r="I6" s="1"/>
      <c r="J6" s="1"/>
      <c r="K6" s="1"/>
      <c r="L6" s="1"/>
      <c r="M6" s="1"/>
      <c r="N6" s="1"/>
      <c r="O6" s="1"/>
    </row>
    <row r="7" spans="1:15" ht="21" customHeight="1" thickBot="1" x14ac:dyDescent="0.3">
      <c r="A7" s="78"/>
      <c r="B7" s="79"/>
      <c r="C7" s="23" t="s">
        <v>11</v>
      </c>
      <c r="D7" s="18">
        <f>+I2</f>
        <v>0</v>
      </c>
      <c r="E7" s="66"/>
      <c r="F7" s="1"/>
      <c r="G7" s="1"/>
      <c r="H7" s="1"/>
      <c r="I7" s="1"/>
      <c r="J7" s="1"/>
      <c r="K7" s="1"/>
      <c r="L7" s="1"/>
      <c r="M7" s="1"/>
      <c r="N7" s="1"/>
      <c r="O7" s="1"/>
    </row>
    <row r="8" spans="1:15" x14ac:dyDescent="0.25">
      <c r="A8" s="3"/>
      <c r="B8" s="3"/>
      <c r="C8" s="4" t="s">
        <v>12</v>
      </c>
      <c r="D8" s="5" t="s">
        <v>13</v>
      </c>
      <c r="E8" s="4" t="s">
        <v>14</v>
      </c>
      <c r="F8" s="10" t="s">
        <v>121</v>
      </c>
      <c r="G8" s="10" t="s">
        <v>122</v>
      </c>
      <c r="H8" s="10" t="s">
        <v>123</v>
      </c>
      <c r="I8" s="10" t="s">
        <v>124</v>
      </c>
    </row>
    <row r="9" spans="1:15" ht="25.5" x14ac:dyDescent="0.25">
      <c r="A9" s="35">
        <v>1</v>
      </c>
      <c r="B9" s="58" t="s">
        <v>15</v>
      </c>
      <c r="C9" s="12" t="s">
        <v>16</v>
      </c>
      <c r="D9" s="44"/>
      <c r="E9" s="52"/>
      <c r="F9" s="13">
        <f>+IF(D9="R",1,0)</f>
        <v>0</v>
      </c>
      <c r="G9" s="13">
        <f>+IF(D9="O",1,0)</f>
        <v>0</v>
      </c>
      <c r="H9" s="13">
        <f>+IF(D9="Y",1,0)</f>
        <v>0</v>
      </c>
      <c r="I9" s="13">
        <f>+IF(D9="G",1,0)</f>
        <v>0</v>
      </c>
    </row>
    <row r="10" spans="1:15" ht="30" customHeight="1" x14ac:dyDescent="0.25">
      <c r="A10" s="35">
        <v>2</v>
      </c>
      <c r="B10" s="59"/>
      <c r="C10" s="12" t="s">
        <v>17</v>
      </c>
      <c r="D10" s="44"/>
      <c r="E10" s="45"/>
      <c r="F10" s="13">
        <f t="shared" ref="F10:F89" si="0">+IF(D10="R",1,0)</f>
        <v>0</v>
      </c>
      <c r="G10" s="13">
        <f t="shared" ref="G10:G89" si="1">+IF(D10="O",1,0)</f>
        <v>0</v>
      </c>
      <c r="H10" s="13">
        <f t="shared" ref="H10:H89" si="2">+IF(D10="Y",1,0)</f>
        <v>0</v>
      </c>
      <c r="I10" s="13">
        <f t="shared" ref="I10:I89" si="3">+IF(D10="G",1,0)</f>
        <v>0</v>
      </c>
    </row>
    <row r="11" spans="1:15" ht="17.25" customHeight="1" x14ac:dyDescent="0.25">
      <c r="A11" s="35">
        <v>3</v>
      </c>
      <c r="B11" s="59"/>
      <c r="C11" s="12" t="s">
        <v>18</v>
      </c>
      <c r="D11" s="44"/>
      <c r="E11" s="45"/>
      <c r="F11" s="13">
        <f t="shared" si="0"/>
        <v>0</v>
      </c>
      <c r="G11" s="13">
        <f t="shared" si="1"/>
        <v>0</v>
      </c>
      <c r="H11" s="13">
        <f t="shared" si="2"/>
        <v>0</v>
      </c>
      <c r="I11" s="13">
        <f t="shared" si="3"/>
        <v>0</v>
      </c>
    </row>
    <row r="12" spans="1:15" ht="17.25" customHeight="1" x14ac:dyDescent="0.25">
      <c r="A12" s="35">
        <v>4</v>
      </c>
      <c r="B12" s="59"/>
      <c r="C12" s="12" t="s">
        <v>19</v>
      </c>
      <c r="D12" s="44"/>
      <c r="E12" s="45"/>
      <c r="F12" s="13">
        <f t="shared" ref="F12" si="4">+IF(D12="R",1,0)</f>
        <v>0</v>
      </c>
      <c r="G12" s="13">
        <f t="shared" ref="G12" si="5">+IF(D12="O",1,0)</f>
        <v>0</v>
      </c>
      <c r="H12" s="13">
        <f t="shared" ref="H12" si="6">+IF(D12="Y",1,0)</f>
        <v>0</v>
      </c>
      <c r="I12" s="13">
        <f t="shared" ref="I12" si="7">+IF(D12="G",1,0)</f>
        <v>0</v>
      </c>
    </row>
    <row r="13" spans="1:15" ht="39" customHeight="1" x14ac:dyDescent="0.25">
      <c r="A13" s="37"/>
      <c r="B13" s="6" t="s">
        <v>20</v>
      </c>
      <c r="C13" s="85"/>
      <c r="D13" s="86"/>
      <c r="E13" s="87"/>
      <c r="F13" s="13"/>
      <c r="G13" s="13"/>
      <c r="H13" s="13"/>
      <c r="I13" s="13"/>
    </row>
    <row r="14" spans="1:15" ht="28.5" customHeight="1" x14ac:dyDescent="0.25">
      <c r="A14" s="35">
        <f>A12+1</f>
        <v>5</v>
      </c>
      <c r="B14" s="80" t="s">
        <v>21</v>
      </c>
      <c r="C14" s="12" t="s">
        <v>22</v>
      </c>
      <c r="D14" s="44"/>
      <c r="E14" s="46"/>
      <c r="F14" s="13">
        <f t="shared" ref="F14:F15" si="8">+IF(D14="R",1,0)</f>
        <v>0</v>
      </c>
      <c r="G14" s="13">
        <f t="shared" ref="G14:G15" si="9">+IF(D14="O",1,0)</f>
        <v>0</v>
      </c>
      <c r="H14" s="13">
        <f t="shared" ref="H14:H15" si="10">+IF(D14="Y",1,0)</f>
        <v>0</v>
      </c>
      <c r="I14" s="13">
        <f t="shared" ref="I14:I15" si="11">+IF(D14="G",1,0)</f>
        <v>0</v>
      </c>
    </row>
    <row r="15" spans="1:15" ht="28.5" customHeight="1" x14ac:dyDescent="0.25">
      <c r="A15" s="35">
        <f>A14+1</f>
        <v>6</v>
      </c>
      <c r="B15" s="80"/>
      <c r="C15" s="12" t="s">
        <v>23</v>
      </c>
      <c r="D15" s="44"/>
      <c r="E15" s="46"/>
      <c r="F15" s="13">
        <f t="shared" si="8"/>
        <v>0</v>
      </c>
      <c r="G15" s="13">
        <f t="shared" si="9"/>
        <v>0</v>
      </c>
      <c r="H15" s="13">
        <f t="shared" si="10"/>
        <v>0</v>
      </c>
      <c r="I15" s="13">
        <f t="shared" si="11"/>
        <v>0</v>
      </c>
    </row>
    <row r="16" spans="1:15" ht="28.5" customHeight="1" x14ac:dyDescent="0.25">
      <c r="A16" s="35">
        <f t="shared" ref="A16:A22" si="12">A15+1</f>
        <v>7</v>
      </c>
      <c r="B16" s="80"/>
      <c r="C16" s="12" t="s">
        <v>24</v>
      </c>
      <c r="D16" s="44"/>
      <c r="E16" s="46"/>
      <c r="F16" s="13">
        <f t="shared" si="0"/>
        <v>0</v>
      </c>
      <c r="G16" s="13">
        <f t="shared" si="1"/>
        <v>0</v>
      </c>
      <c r="H16" s="13">
        <f t="shared" si="2"/>
        <v>0</v>
      </c>
      <c r="I16" s="13">
        <f t="shared" si="3"/>
        <v>0</v>
      </c>
    </row>
    <row r="17" spans="1:9" ht="21.75" customHeight="1" x14ac:dyDescent="0.25">
      <c r="A17" s="35">
        <f t="shared" si="12"/>
        <v>8</v>
      </c>
      <c r="B17" s="80"/>
      <c r="C17" s="12" t="s">
        <v>25</v>
      </c>
      <c r="D17" s="44"/>
      <c r="E17" s="46"/>
      <c r="F17" s="13">
        <f t="shared" si="0"/>
        <v>0</v>
      </c>
      <c r="G17" s="13">
        <f t="shared" si="1"/>
        <v>0</v>
      </c>
      <c r="H17" s="13">
        <f t="shared" si="2"/>
        <v>0</v>
      </c>
      <c r="I17" s="13">
        <f t="shared" si="3"/>
        <v>0</v>
      </c>
    </row>
    <row r="18" spans="1:9" ht="21.75" customHeight="1" x14ac:dyDescent="0.25">
      <c r="A18" s="35">
        <f t="shared" si="12"/>
        <v>9</v>
      </c>
      <c r="B18" s="80"/>
      <c r="C18" s="12" t="s">
        <v>26</v>
      </c>
      <c r="D18" s="44"/>
      <c r="E18" s="46"/>
      <c r="F18" s="13">
        <f t="shared" ref="F18:F22" si="13">+IF(D18="R",1,0)</f>
        <v>0</v>
      </c>
      <c r="G18" s="13">
        <f t="shared" ref="G18:G22" si="14">+IF(D18="O",1,0)</f>
        <v>0</v>
      </c>
      <c r="H18" s="13">
        <f t="shared" ref="H18:H22" si="15">+IF(D18="Y",1,0)</f>
        <v>0</v>
      </c>
      <c r="I18" s="13">
        <f t="shared" ref="I18:I22" si="16">+IF(D18="G",1,0)</f>
        <v>0</v>
      </c>
    </row>
    <row r="19" spans="1:9" ht="21.75" customHeight="1" x14ac:dyDescent="0.25">
      <c r="A19" s="35">
        <f t="shared" si="12"/>
        <v>10</v>
      </c>
      <c r="B19" s="80"/>
      <c r="C19" s="12" t="s">
        <v>27</v>
      </c>
      <c r="D19" s="44"/>
      <c r="E19" s="46"/>
      <c r="F19" s="13">
        <f t="shared" si="13"/>
        <v>0</v>
      </c>
      <c r="G19" s="13">
        <f t="shared" si="14"/>
        <v>0</v>
      </c>
      <c r="H19" s="13">
        <f t="shared" si="15"/>
        <v>0</v>
      </c>
      <c r="I19" s="13">
        <f t="shared" si="16"/>
        <v>0</v>
      </c>
    </row>
    <row r="20" spans="1:9" ht="30" customHeight="1" x14ac:dyDescent="0.25">
      <c r="A20" s="35">
        <f t="shared" si="12"/>
        <v>11</v>
      </c>
      <c r="B20" s="80"/>
      <c r="C20" s="19" t="s">
        <v>28</v>
      </c>
      <c r="D20" s="44"/>
      <c r="E20" s="47"/>
      <c r="F20" s="13">
        <f t="shared" si="13"/>
        <v>0</v>
      </c>
      <c r="G20" s="13">
        <f t="shared" si="14"/>
        <v>0</v>
      </c>
      <c r="H20" s="13">
        <f t="shared" si="15"/>
        <v>0</v>
      </c>
      <c r="I20" s="13">
        <f t="shared" si="16"/>
        <v>0</v>
      </c>
    </row>
    <row r="21" spans="1:9" ht="30" customHeight="1" x14ac:dyDescent="0.25">
      <c r="A21" s="35">
        <f t="shared" si="12"/>
        <v>12</v>
      </c>
      <c r="B21" s="80"/>
      <c r="C21" s="19" t="s">
        <v>29</v>
      </c>
      <c r="D21" s="44"/>
      <c r="E21" s="47"/>
      <c r="F21" s="13">
        <f t="shared" ref="F21" si="17">+IF(D21="R",1,0)</f>
        <v>0</v>
      </c>
      <c r="G21" s="13">
        <f t="shared" ref="G21" si="18">+IF(D21="O",1,0)</f>
        <v>0</v>
      </c>
      <c r="H21" s="13">
        <f t="shared" ref="H21" si="19">+IF(D21="Y",1,0)</f>
        <v>0</v>
      </c>
      <c r="I21" s="13">
        <f t="shared" ref="I21" si="20">+IF(D21="G",1,0)</f>
        <v>0</v>
      </c>
    </row>
    <row r="22" spans="1:9" ht="30" customHeight="1" x14ac:dyDescent="0.25">
      <c r="A22" s="35">
        <f t="shared" si="12"/>
        <v>13</v>
      </c>
      <c r="B22" s="81"/>
      <c r="C22" s="19" t="s">
        <v>30</v>
      </c>
      <c r="D22" s="44"/>
      <c r="E22" s="47"/>
      <c r="F22" s="13">
        <f t="shared" si="13"/>
        <v>0</v>
      </c>
      <c r="G22" s="13">
        <f t="shared" si="14"/>
        <v>0</v>
      </c>
      <c r="H22" s="13">
        <f t="shared" si="15"/>
        <v>0</v>
      </c>
      <c r="I22" s="13">
        <f t="shared" si="16"/>
        <v>0</v>
      </c>
    </row>
    <row r="23" spans="1:9" ht="68.25" customHeight="1" x14ac:dyDescent="0.25">
      <c r="A23" s="37"/>
      <c r="B23" s="6" t="s">
        <v>31</v>
      </c>
      <c r="C23" s="60"/>
      <c r="D23" s="61"/>
      <c r="E23" s="62"/>
      <c r="F23" s="13"/>
      <c r="G23" s="13"/>
      <c r="H23" s="13"/>
      <c r="I23" s="13"/>
    </row>
    <row r="24" spans="1:9" ht="31.5" customHeight="1" x14ac:dyDescent="0.25">
      <c r="A24" s="38">
        <f>A22+1</f>
        <v>14</v>
      </c>
      <c r="B24" s="76" t="s">
        <v>32</v>
      </c>
      <c r="C24" s="15" t="s">
        <v>33</v>
      </c>
      <c r="D24" s="44"/>
      <c r="E24" s="46"/>
      <c r="F24" s="13">
        <f t="shared" si="0"/>
        <v>0</v>
      </c>
      <c r="G24" s="13">
        <f t="shared" si="1"/>
        <v>0</v>
      </c>
      <c r="H24" s="13">
        <f t="shared" si="2"/>
        <v>0</v>
      </c>
      <c r="I24" s="13">
        <f t="shared" si="3"/>
        <v>0</v>
      </c>
    </row>
    <row r="25" spans="1:9" ht="31.5" customHeight="1" x14ac:dyDescent="0.25">
      <c r="A25" s="38">
        <f>A24+1</f>
        <v>15</v>
      </c>
      <c r="B25" s="77"/>
      <c r="C25" s="15" t="s">
        <v>34</v>
      </c>
      <c r="D25" s="44"/>
      <c r="E25" s="46"/>
      <c r="F25" s="13">
        <f t="shared" si="0"/>
        <v>0</v>
      </c>
      <c r="G25" s="13">
        <f t="shared" si="1"/>
        <v>0</v>
      </c>
      <c r="H25" s="13">
        <f t="shared" si="2"/>
        <v>0</v>
      </c>
      <c r="I25" s="13">
        <f t="shared" si="3"/>
        <v>0</v>
      </c>
    </row>
    <row r="26" spans="1:9" ht="33" customHeight="1" x14ac:dyDescent="0.25">
      <c r="A26" s="38">
        <f t="shared" ref="A26:A36" si="21">A25+1</f>
        <v>16</v>
      </c>
      <c r="B26" s="77"/>
      <c r="C26" s="15" t="s">
        <v>35</v>
      </c>
      <c r="D26" s="44"/>
      <c r="E26" s="46"/>
      <c r="F26" s="13">
        <f t="shared" ref="F26" si="22">+IF(D26="R",1,0)</f>
        <v>0</v>
      </c>
      <c r="G26" s="13">
        <f t="shared" ref="G26" si="23">+IF(D26="O",1,0)</f>
        <v>0</v>
      </c>
      <c r="H26" s="13">
        <f t="shared" ref="H26" si="24">+IF(D26="Y",1,0)</f>
        <v>0</v>
      </c>
      <c r="I26" s="13">
        <f t="shared" ref="I26" si="25">+IF(D26="G",1,0)</f>
        <v>0</v>
      </c>
    </row>
    <row r="27" spans="1:9" ht="41.25" customHeight="1" x14ac:dyDescent="0.25">
      <c r="A27" s="38">
        <f t="shared" si="21"/>
        <v>17</v>
      </c>
      <c r="B27" s="77"/>
      <c r="C27" s="15" t="s">
        <v>36</v>
      </c>
      <c r="D27" s="44"/>
      <c r="E27" s="46"/>
      <c r="F27" s="13">
        <f t="shared" si="0"/>
        <v>0</v>
      </c>
      <c r="G27" s="13">
        <f t="shared" si="1"/>
        <v>0</v>
      </c>
      <c r="H27" s="13">
        <f t="shared" si="2"/>
        <v>0</v>
      </c>
      <c r="I27" s="13">
        <f t="shared" si="3"/>
        <v>0</v>
      </c>
    </row>
    <row r="28" spans="1:9" ht="24" customHeight="1" x14ac:dyDescent="0.25">
      <c r="A28" s="38">
        <f t="shared" si="21"/>
        <v>18</v>
      </c>
      <c r="B28" s="77"/>
      <c r="C28" s="15" t="s">
        <v>37</v>
      </c>
      <c r="D28" s="44"/>
      <c r="E28" s="46"/>
      <c r="F28" s="13">
        <f t="shared" si="0"/>
        <v>0</v>
      </c>
      <c r="G28" s="13">
        <f t="shared" si="1"/>
        <v>0</v>
      </c>
      <c r="H28" s="13">
        <f t="shared" si="2"/>
        <v>0</v>
      </c>
      <c r="I28" s="13">
        <f t="shared" si="3"/>
        <v>0</v>
      </c>
    </row>
    <row r="29" spans="1:9" ht="27" customHeight="1" x14ac:dyDescent="0.25">
      <c r="A29" s="38">
        <f t="shared" si="21"/>
        <v>19</v>
      </c>
      <c r="B29" s="77"/>
      <c r="C29" s="15" t="s">
        <v>38</v>
      </c>
      <c r="D29" s="44"/>
      <c r="E29" s="46"/>
      <c r="F29" s="13">
        <f t="shared" ref="F29:F32" si="26">+IF(D29="R",1,0)</f>
        <v>0</v>
      </c>
      <c r="G29" s="13">
        <f t="shared" ref="G29:G32" si="27">+IF(D29="O",1,0)</f>
        <v>0</v>
      </c>
      <c r="H29" s="13">
        <f t="shared" ref="H29:H32" si="28">+IF(D29="Y",1,0)</f>
        <v>0</v>
      </c>
      <c r="I29" s="13">
        <f t="shared" ref="I29:I32" si="29">+IF(D29="G",1,0)</f>
        <v>0</v>
      </c>
    </row>
    <row r="30" spans="1:9" ht="27" customHeight="1" x14ac:dyDescent="0.25">
      <c r="A30" s="38">
        <f t="shared" si="21"/>
        <v>20</v>
      </c>
      <c r="B30" s="77"/>
      <c r="C30" s="15" t="s">
        <v>39</v>
      </c>
      <c r="D30" s="44"/>
      <c r="E30" s="46"/>
      <c r="F30" s="13">
        <f t="shared" si="26"/>
        <v>0</v>
      </c>
      <c r="G30" s="13">
        <f t="shared" si="27"/>
        <v>0</v>
      </c>
      <c r="H30" s="13">
        <f t="shared" si="28"/>
        <v>0</v>
      </c>
      <c r="I30" s="13">
        <f t="shared" si="29"/>
        <v>0</v>
      </c>
    </row>
    <row r="31" spans="1:9" ht="24.75" customHeight="1" x14ac:dyDescent="0.25">
      <c r="A31" s="38">
        <f t="shared" si="21"/>
        <v>21</v>
      </c>
      <c r="B31" s="77"/>
      <c r="C31" s="15" t="s">
        <v>40</v>
      </c>
      <c r="D31" s="44"/>
      <c r="E31" s="46"/>
      <c r="F31" s="13">
        <f t="shared" si="26"/>
        <v>0</v>
      </c>
      <c r="G31" s="13">
        <f t="shared" si="27"/>
        <v>0</v>
      </c>
      <c r="H31" s="13">
        <f t="shared" si="28"/>
        <v>0</v>
      </c>
      <c r="I31" s="13">
        <f t="shared" si="29"/>
        <v>0</v>
      </c>
    </row>
    <row r="32" spans="1:9" ht="22.5" customHeight="1" x14ac:dyDescent="0.25">
      <c r="A32" s="38">
        <f t="shared" si="21"/>
        <v>22</v>
      </c>
      <c r="B32" s="77"/>
      <c r="C32" s="15" t="s">
        <v>41</v>
      </c>
      <c r="D32" s="44"/>
      <c r="E32" s="46"/>
      <c r="F32" s="13">
        <f t="shared" si="26"/>
        <v>0</v>
      </c>
      <c r="G32" s="13">
        <f t="shared" si="27"/>
        <v>0</v>
      </c>
      <c r="H32" s="13">
        <f t="shared" si="28"/>
        <v>0</v>
      </c>
      <c r="I32" s="13">
        <f t="shared" si="29"/>
        <v>0</v>
      </c>
    </row>
    <row r="33" spans="1:9" ht="29.25" customHeight="1" x14ac:dyDescent="0.25">
      <c r="A33" s="38">
        <f t="shared" si="21"/>
        <v>23</v>
      </c>
      <c r="B33" s="77"/>
      <c r="C33" s="15" t="s">
        <v>42</v>
      </c>
      <c r="D33" s="44"/>
      <c r="E33" s="46"/>
      <c r="F33" s="13">
        <f t="shared" si="0"/>
        <v>0</v>
      </c>
      <c r="G33" s="13">
        <f t="shared" si="1"/>
        <v>0</v>
      </c>
      <c r="H33" s="13">
        <f t="shared" si="2"/>
        <v>0</v>
      </c>
      <c r="I33" s="13">
        <f t="shared" si="3"/>
        <v>0</v>
      </c>
    </row>
    <row r="34" spans="1:9" ht="19.5" customHeight="1" x14ac:dyDescent="0.25">
      <c r="A34" s="38">
        <f t="shared" si="21"/>
        <v>24</v>
      </c>
      <c r="B34" s="40"/>
      <c r="C34" s="29" t="s">
        <v>43</v>
      </c>
      <c r="D34" s="44"/>
      <c r="E34" s="47"/>
      <c r="F34" s="13">
        <f t="shared" ref="F34:F36" si="30">+IF(D34="R",1,0)</f>
        <v>0</v>
      </c>
      <c r="G34" s="13">
        <f t="shared" ref="G34:G36" si="31">+IF(D34="O",1,0)</f>
        <v>0</v>
      </c>
      <c r="H34" s="13">
        <f t="shared" ref="H34:H36" si="32">+IF(D34="Y",1,0)</f>
        <v>0</v>
      </c>
      <c r="I34" s="13">
        <f t="shared" ref="I34:I36" si="33">+IF(D34="G",1,0)</f>
        <v>0</v>
      </c>
    </row>
    <row r="35" spans="1:9" ht="19.5" customHeight="1" x14ac:dyDescent="0.25">
      <c r="A35" s="38">
        <f t="shared" si="21"/>
        <v>25</v>
      </c>
      <c r="B35" s="40"/>
      <c r="C35" s="29" t="s">
        <v>44</v>
      </c>
      <c r="D35" s="44"/>
      <c r="E35" s="47"/>
      <c r="F35" s="13">
        <f t="shared" si="30"/>
        <v>0</v>
      </c>
      <c r="G35" s="13">
        <f t="shared" si="31"/>
        <v>0</v>
      </c>
      <c r="H35" s="13">
        <f t="shared" si="32"/>
        <v>0</v>
      </c>
      <c r="I35" s="13">
        <f t="shared" si="33"/>
        <v>0</v>
      </c>
    </row>
    <row r="36" spans="1:9" ht="19.5" customHeight="1" x14ac:dyDescent="0.25">
      <c r="A36" s="38">
        <f t="shared" si="21"/>
        <v>26</v>
      </c>
      <c r="B36" s="40"/>
      <c r="C36" s="29" t="s">
        <v>45</v>
      </c>
      <c r="D36" s="44"/>
      <c r="E36" s="47"/>
      <c r="F36" s="13">
        <f t="shared" si="30"/>
        <v>0</v>
      </c>
      <c r="G36" s="13">
        <f t="shared" si="31"/>
        <v>0</v>
      </c>
      <c r="H36" s="13">
        <f t="shared" si="32"/>
        <v>0</v>
      </c>
      <c r="I36" s="13">
        <f t="shared" si="33"/>
        <v>0</v>
      </c>
    </row>
    <row r="37" spans="1:9" ht="57" customHeight="1" x14ac:dyDescent="0.25">
      <c r="A37" s="37"/>
      <c r="B37" s="43" t="s">
        <v>46</v>
      </c>
      <c r="C37" s="82"/>
      <c r="D37" s="83"/>
      <c r="E37" s="84"/>
      <c r="F37" s="13"/>
      <c r="G37" s="13"/>
      <c r="H37" s="13"/>
      <c r="I37" s="13"/>
    </row>
    <row r="38" spans="1:9" ht="19.5" customHeight="1" x14ac:dyDescent="0.25">
      <c r="A38" s="35">
        <f>A36+1</f>
        <v>27</v>
      </c>
      <c r="B38" s="7" t="s">
        <v>47</v>
      </c>
      <c r="C38" s="28" t="s">
        <v>48</v>
      </c>
      <c r="D38" s="32"/>
      <c r="E38" s="25"/>
      <c r="F38" s="13">
        <f t="shared" ref="F38:F39" si="34">+IF(D38="R",1,0)</f>
        <v>0</v>
      </c>
      <c r="G38" s="13">
        <f t="shared" ref="G38:G39" si="35">+IF(D38="O",1,0)</f>
        <v>0</v>
      </c>
      <c r="H38" s="13">
        <f t="shared" ref="H38:H39" si="36">+IF(D38="Y",1,0)</f>
        <v>0</v>
      </c>
      <c r="I38" s="13">
        <f t="shared" ref="I38:I39" si="37">+IF(D38="G",1,0)</f>
        <v>0</v>
      </c>
    </row>
    <row r="39" spans="1:9" ht="27" customHeight="1" x14ac:dyDescent="0.25">
      <c r="A39" s="35">
        <f>A38+1</f>
        <v>28</v>
      </c>
      <c r="B39" s="7"/>
      <c r="C39" s="19" t="s">
        <v>49</v>
      </c>
      <c r="D39" s="32"/>
      <c r="E39" s="25"/>
      <c r="F39" s="13">
        <f t="shared" si="34"/>
        <v>0</v>
      </c>
      <c r="G39" s="13">
        <f t="shared" si="35"/>
        <v>0</v>
      </c>
      <c r="H39" s="13">
        <f t="shared" si="36"/>
        <v>0</v>
      </c>
      <c r="I39" s="13">
        <f t="shared" si="37"/>
        <v>0</v>
      </c>
    </row>
    <row r="40" spans="1:9" ht="65.25" customHeight="1" x14ac:dyDescent="0.25">
      <c r="A40" s="37"/>
      <c r="B40" s="6" t="s">
        <v>50</v>
      </c>
      <c r="C40" s="60"/>
      <c r="D40" s="61"/>
      <c r="E40" s="62"/>
      <c r="F40" s="13"/>
      <c r="G40" s="13"/>
      <c r="H40" s="13"/>
      <c r="I40" s="13"/>
    </row>
    <row r="41" spans="1:9" ht="32.25" customHeight="1" x14ac:dyDescent="0.25">
      <c r="A41" s="35">
        <f>A39+1</f>
        <v>29</v>
      </c>
      <c r="B41" s="58" t="s">
        <v>51</v>
      </c>
      <c r="C41" s="19" t="s">
        <v>52</v>
      </c>
      <c r="D41" s="44"/>
      <c r="E41" s="47"/>
      <c r="F41" s="13">
        <f t="shared" si="0"/>
        <v>0</v>
      </c>
      <c r="G41" s="13">
        <f t="shared" si="1"/>
        <v>0</v>
      </c>
      <c r="H41" s="13">
        <f t="shared" si="2"/>
        <v>0</v>
      </c>
      <c r="I41" s="13">
        <f t="shared" si="3"/>
        <v>0</v>
      </c>
    </row>
    <row r="42" spans="1:9" ht="30.75" customHeight="1" x14ac:dyDescent="0.25">
      <c r="A42" s="35">
        <f>A41+1</f>
        <v>30</v>
      </c>
      <c r="B42" s="59"/>
      <c r="C42" s="29" t="s">
        <v>53</v>
      </c>
      <c r="D42" s="44"/>
      <c r="E42" s="47"/>
      <c r="F42" s="13">
        <f t="shared" ref="F42" si="38">+IF(D42="R",1,0)</f>
        <v>0</v>
      </c>
      <c r="G42" s="13">
        <f t="shared" ref="G42" si="39">+IF(D42="O",1,0)</f>
        <v>0</v>
      </c>
      <c r="H42" s="13">
        <f t="shared" ref="H42" si="40">+IF(D42="Y",1,0)</f>
        <v>0</v>
      </c>
      <c r="I42" s="13">
        <f t="shared" ref="I42" si="41">+IF(D42="G",1,0)</f>
        <v>0</v>
      </c>
    </row>
    <row r="43" spans="1:9" ht="61.5" customHeight="1" x14ac:dyDescent="0.25">
      <c r="A43" s="37"/>
      <c r="B43" s="6" t="s">
        <v>54</v>
      </c>
      <c r="C43" s="60"/>
      <c r="D43" s="61"/>
      <c r="E43" s="62"/>
      <c r="F43" s="13"/>
      <c r="G43" s="13"/>
      <c r="H43" s="13"/>
      <c r="I43" s="13"/>
    </row>
    <row r="44" spans="1:9" ht="18.75" x14ac:dyDescent="0.25">
      <c r="A44" s="35">
        <f>A42+1</f>
        <v>31</v>
      </c>
      <c r="B44" s="58" t="s">
        <v>55</v>
      </c>
      <c r="C44" s="12" t="s">
        <v>56</v>
      </c>
      <c r="D44" s="44"/>
      <c r="E44" s="46"/>
      <c r="F44" s="13">
        <f t="shared" si="0"/>
        <v>0</v>
      </c>
      <c r="G44" s="13">
        <f t="shared" si="1"/>
        <v>0</v>
      </c>
      <c r="H44" s="13">
        <f t="shared" si="2"/>
        <v>0</v>
      </c>
      <c r="I44" s="13">
        <f t="shared" si="3"/>
        <v>0</v>
      </c>
    </row>
    <row r="45" spans="1:9" ht="18.75" x14ac:dyDescent="0.25">
      <c r="A45" s="35">
        <f>A44+1</f>
        <v>32</v>
      </c>
      <c r="B45" s="59"/>
      <c r="C45" s="12" t="s">
        <v>57</v>
      </c>
      <c r="D45" s="44"/>
      <c r="E45" s="46"/>
      <c r="F45" s="13">
        <f t="shared" si="0"/>
        <v>0</v>
      </c>
      <c r="G45" s="13">
        <f t="shared" si="1"/>
        <v>0</v>
      </c>
      <c r="H45" s="13">
        <f t="shared" si="2"/>
        <v>0</v>
      </c>
      <c r="I45" s="13">
        <f t="shared" si="3"/>
        <v>0</v>
      </c>
    </row>
    <row r="46" spans="1:9" ht="18.75" x14ac:dyDescent="0.25">
      <c r="A46" s="35">
        <f t="shared" ref="A46:A54" si="42">A45+1</f>
        <v>33</v>
      </c>
      <c r="B46" s="59"/>
      <c r="C46" s="12" t="s">
        <v>58</v>
      </c>
      <c r="D46" s="44"/>
      <c r="E46" s="46"/>
      <c r="F46" s="13">
        <f t="shared" ref="F46" si="43">+IF(D46="R",1,0)</f>
        <v>0</v>
      </c>
      <c r="G46" s="13">
        <f t="shared" ref="G46" si="44">+IF(D46="O",1,0)</f>
        <v>0</v>
      </c>
      <c r="H46" s="13">
        <f t="shared" ref="H46" si="45">+IF(D46="Y",1,0)</f>
        <v>0</v>
      </c>
      <c r="I46" s="13">
        <f t="shared" ref="I46" si="46">+IF(D46="G",1,0)</f>
        <v>0</v>
      </c>
    </row>
    <row r="47" spans="1:9" ht="18.75" x14ac:dyDescent="0.25">
      <c r="A47" s="35">
        <f t="shared" si="42"/>
        <v>34</v>
      </c>
      <c r="B47" s="59"/>
      <c r="C47" s="12" t="s">
        <v>59</v>
      </c>
      <c r="D47" s="44"/>
      <c r="E47" s="46"/>
      <c r="F47" s="13">
        <f t="shared" si="0"/>
        <v>0</v>
      </c>
      <c r="G47" s="13">
        <f t="shared" si="1"/>
        <v>0</v>
      </c>
      <c r="H47" s="13">
        <f t="shared" si="2"/>
        <v>0</v>
      </c>
      <c r="I47" s="13">
        <f t="shared" si="3"/>
        <v>0</v>
      </c>
    </row>
    <row r="48" spans="1:9" ht="18.75" x14ac:dyDescent="0.25">
      <c r="A48" s="35">
        <f>A46+1</f>
        <v>34</v>
      </c>
      <c r="B48" s="59"/>
      <c r="C48" s="12" t="s">
        <v>60</v>
      </c>
      <c r="D48" s="44"/>
      <c r="E48" s="46"/>
      <c r="F48" s="13">
        <f t="shared" ref="F48" si="47">+IF(D48="R",1,0)</f>
        <v>0</v>
      </c>
      <c r="G48" s="13">
        <f t="shared" ref="G48" si="48">+IF(D48="O",1,0)</f>
        <v>0</v>
      </c>
      <c r="H48" s="13">
        <f t="shared" ref="H48" si="49">+IF(D48="Y",1,0)</f>
        <v>0</v>
      </c>
      <c r="I48" s="13">
        <f t="shared" ref="I48" si="50">+IF(D48="G",1,0)</f>
        <v>0</v>
      </c>
    </row>
    <row r="49" spans="1:9" ht="18.75" x14ac:dyDescent="0.25">
      <c r="A49" s="35">
        <f>A47+1</f>
        <v>35</v>
      </c>
      <c r="B49" s="59"/>
      <c r="C49" s="12" t="s">
        <v>61</v>
      </c>
      <c r="D49" s="44"/>
      <c r="E49" s="46"/>
      <c r="F49" s="13">
        <f t="shared" si="0"/>
        <v>0</v>
      </c>
      <c r="G49" s="13">
        <f t="shared" si="1"/>
        <v>0</v>
      </c>
      <c r="H49" s="13">
        <f t="shared" si="2"/>
        <v>0</v>
      </c>
      <c r="I49" s="13">
        <f t="shared" si="3"/>
        <v>0</v>
      </c>
    </row>
    <row r="50" spans="1:9" ht="25.5" x14ac:dyDescent="0.25">
      <c r="A50" s="35">
        <f t="shared" si="42"/>
        <v>36</v>
      </c>
      <c r="B50" s="59"/>
      <c r="C50" s="12" t="s">
        <v>62</v>
      </c>
      <c r="D50" s="44"/>
      <c r="E50" s="46"/>
      <c r="F50" s="13">
        <f t="shared" ref="F50" si="51">+IF(D50="R",1,0)</f>
        <v>0</v>
      </c>
      <c r="G50" s="13">
        <f t="shared" ref="G50" si="52">+IF(D50="O",1,0)</f>
        <v>0</v>
      </c>
      <c r="H50" s="13">
        <f t="shared" ref="H50" si="53">+IF(D50="Y",1,0)</f>
        <v>0</v>
      </c>
      <c r="I50" s="13">
        <f t="shared" ref="I50" si="54">+IF(D50="G",1,0)</f>
        <v>0</v>
      </c>
    </row>
    <row r="51" spans="1:9" ht="18.75" x14ac:dyDescent="0.25">
      <c r="A51" s="35">
        <f t="shared" si="42"/>
        <v>37</v>
      </c>
      <c r="B51" s="59"/>
      <c r="C51" s="12" t="s">
        <v>63</v>
      </c>
      <c r="D51" s="44"/>
      <c r="E51" s="46"/>
      <c r="F51" s="13">
        <f>+IF(D50="R",1,0)</f>
        <v>0</v>
      </c>
      <c r="G51" s="13">
        <f>+IF(D50="O",1,0)</f>
        <v>0</v>
      </c>
      <c r="H51" s="13">
        <f>+IF(D50="Y",1,0)</f>
        <v>0</v>
      </c>
      <c r="I51" s="13">
        <f>+IF(D50="G",1,0)</f>
        <v>0</v>
      </c>
    </row>
    <row r="52" spans="1:9" ht="25.5" x14ac:dyDescent="0.25">
      <c r="A52" s="35">
        <f t="shared" si="42"/>
        <v>38</v>
      </c>
      <c r="B52" s="59"/>
      <c r="C52" s="12" t="s">
        <v>64</v>
      </c>
      <c r="D52" s="44"/>
      <c r="E52" s="46"/>
      <c r="F52" s="13">
        <f t="shared" si="0"/>
        <v>0</v>
      </c>
      <c r="G52" s="13">
        <f t="shared" si="1"/>
        <v>0</v>
      </c>
      <c r="H52" s="13">
        <f t="shared" si="2"/>
        <v>0</v>
      </c>
      <c r="I52" s="13">
        <f t="shared" si="3"/>
        <v>0</v>
      </c>
    </row>
    <row r="53" spans="1:9" ht="18.75" x14ac:dyDescent="0.25">
      <c r="A53" s="35">
        <f t="shared" ref="A53" si="55">A51+1</f>
        <v>38</v>
      </c>
      <c r="B53" s="59"/>
      <c r="C53" s="12" t="s">
        <v>65</v>
      </c>
      <c r="D53" s="44"/>
      <c r="E53" s="46"/>
      <c r="F53" s="13">
        <f t="shared" si="0"/>
        <v>0</v>
      </c>
      <c r="G53" s="13">
        <f t="shared" si="1"/>
        <v>0</v>
      </c>
      <c r="H53" s="13">
        <f t="shared" si="2"/>
        <v>0</v>
      </c>
      <c r="I53" s="13">
        <f t="shared" si="3"/>
        <v>0</v>
      </c>
    </row>
    <row r="54" spans="1:9" ht="18.75" x14ac:dyDescent="0.25">
      <c r="A54" s="35">
        <f t="shared" si="42"/>
        <v>39</v>
      </c>
      <c r="B54" s="70"/>
      <c r="C54" s="12" t="s">
        <v>66</v>
      </c>
      <c r="D54" s="44"/>
      <c r="E54" s="46"/>
      <c r="F54" s="13">
        <f t="shared" si="0"/>
        <v>0</v>
      </c>
      <c r="G54" s="13">
        <f t="shared" si="1"/>
        <v>0</v>
      </c>
      <c r="H54" s="13">
        <f t="shared" si="2"/>
        <v>0</v>
      </c>
      <c r="I54" s="13">
        <f t="shared" si="3"/>
        <v>0</v>
      </c>
    </row>
    <row r="55" spans="1:9" ht="82.5" customHeight="1" x14ac:dyDescent="0.25">
      <c r="A55" s="37"/>
      <c r="B55" s="6" t="s">
        <v>67</v>
      </c>
      <c r="C55" s="60"/>
      <c r="D55" s="61"/>
      <c r="E55" s="62"/>
      <c r="F55" s="13"/>
      <c r="G55" s="13"/>
      <c r="H55" s="13"/>
      <c r="I55" s="13"/>
    </row>
    <row r="56" spans="1:9" ht="25.5" x14ac:dyDescent="0.25">
      <c r="A56" s="38">
        <f>A54+1</f>
        <v>40</v>
      </c>
      <c r="B56" s="71" t="s">
        <v>68</v>
      </c>
      <c r="C56" s="15" t="s">
        <v>69</v>
      </c>
      <c r="D56" s="48"/>
      <c r="E56" s="46"/>
      <c r="F56" s="13">
        <f t="shared" si="0"/>
        <v>0</v>
      </c>
      <c r="G56" s="13">
        <f t="shared" si="1"/>
        <v>0</v>
      </c>
      <c r="H56" s="13">
        <f t="shared" si="2"/>
        <v>0</v>
      </c>
      <c r="I56" s="13">
        <f t="shared" si="3"/>
        <v>0</v>
      </c>
    </row>
    <row r="57" spans="1:9" ht="20.25" customHeight="1" x14ac:dyDescent="0.25">
      <c r="A57" s="38">
        <f>A56+1</f>
        <v>41</v>
      </c>
      <c r="B57" s="72"/>
      <c r="C57" s="15" t="s">
        <v>70</v>
      </c>
      <c r="D57" s="48"/>
      <c r="E57" s="46"/>
      <c r="F57" s="13">
        <f t="shared" ref="F57" si="56">+IF(D57="R",1,0)</f>
        <v>0</v>
      </c>
      <c r="G57" s="13">
        <f t="shared" ref="G57" si="57">+IF(D57="O",1,0)</f>
        <v>0</v>
      </c>
      <c r="H57" s="13">
        <f t="shared" ref="H57" si="58">+IF(D57="Y",1,0)</f>
        <v>0</v>
      </c>
      <c r="I57" s="13">
        <f t="shared" ref="I57" si="59">+IF(D57="G",1,0)</f>
        <v>0</v>
      </c>
    </row>
    <row r="58" spans="1:9" ht="25.5" x14ac:dyDescent="0.25">
      <c r="A58" s="38">
        <f t="shared" ref="A58:A67" si="60">A57+1</f>
        <v>42</v>
      </c>
      <c r="B58" s="72"/>
      <c r="C58" s="15" t="s">
        <v>71</v>
      </c>
      <c r="D58" s="48"/>
      <c r="E58" s="46"/>
      <c r="F58" s="13">
        <f t="shared" si="0"/>
        <v>0</v>
      </c>
      <c r="G58" s="13">
        <f t="shared" si="1"/>
        <v>0</v>
      </c>
      <c r="H58" s="13">
        <f t="shared" si="2"/>
        <v>0</v>
      </c>
      <c r="I58" s="13">
        <f t="shared" si="3"/>
        <v>0</v>
      </c>
    </row>
    <row r="59" spans="1:9" ht="25.5" x14ac:dyDescent="0.25">
      <c r="A59" s="38">
        <f t="shared" si="60"/>
        <v>43</v>
      </c>
      <c r="B59" s="72"/>
      <c r="C59" s="15" t="s">
        <v>72</v>
      </c>
      <c r="D59" s="48"/>
      <c r="E59" s="46"/>
      <c r="F59" s="13">
        <f t="shared" si="0"/>
        <v>0</v>
      </c>
      <c r="G59" s="13">
        <f t="shared" si="1"/>
        <v>0</v>
      </c>
      <c r="H59" s="13">
        <f t="shared" si="2"/>
        <v>0</v>
      </c>
      <c r="I59" s="13">
        <f t="shared" si="3"/>
        <v>0</v>
      </c>
    </row>
    <row r="60" spans="1:9" ht="28.5" customHeight="1" x14ac:dyDescent="0.25">
      <c r="A60" s="38">
        <f t="shared" si="60"/>
        <v>44</v>
      </c>
      <c r="B60" s="72"/>
      <c r="C60" s="15" t="s">
        <v>73</v>
      </c>
      <c r="D60" s="48"/>
      <c r="E60" s="46"/>
      <c r="F60" s="13">
        <f t="shared" si="0"/>
        <v>0</v>
      </c>
      <c r="G60" s="13">
        <f t="shared" si="1"/>
        <v>0</v>
      </c>
      <c r="H60" s="13">
        <f t="shared" si="2"/>
        <v>0</v>
      </c>
      <c r="I60" s="13">
        <f t="shared" si="3"/>
        <v>0</v>
      </c>
    </row>
    <row r="61" spans="1:9" ht="23.25" customHeight="1" x14ac:dyDescent="0.25">
      <c r="A61" s="38">
        <f>A60+1</f>
        <v>45</v>
      </c>
      <c r="B61" s="72"/>
      <c r="C61" s="15" t="s">
        <v>74</v>
      </c>
      <c r="D61" s="48"/>
      <c r="E61" s="46"/>
      <c r="F61" s="13">
        <f t="shared" si="0"/>
        <v>0</v>
      </c>
      <c r="G61" s="13">
        <f t="shared" si="1"/>
        <v>0</v>
      </c>
      <c r="H61" s="13">
        <f t="shared" si="2"/>
        <v>0</v>
      </c>
      <c r="I61" s="13">
        <f t="shared" si="3"/>
        <v>0</v>
      </c>
    </row>
    <row r="62" spans="1:9" ht="30" customHeight="1" x14ac:dyDescent="0.25">
      <c r="A62" s="38">
        <f t="shared" si="60"/>
        <v>46</v>
      </c>
      <c r="B62" s="72"/>
      <c r="C62" s="15" t="s">
        <v>75</v>
      </c>
      <c r="D62" s="48"/>
      <c r="E62" s="46"/>
      <c r="F62" s="13">
        <f t="shared" ref="F62" si="61">+IF(D62="R",1,0)</f>
        <v>0</v>
      </c>
      <c r="G62" s="13">
        <f t="shared" ref="G62" si="62">+IF(D62="O",1,0)</f>
        <v>0</v>
      </c>
      <c r="H62" s="13">
        <f t="shared" ref="H62" si="63">+IF(D62="Y",1,0)</f>
        <v>0</v>
      </c>
      <c r="I62" s="13">
        <f t="shared" ref="I62" si="64">+IF(D62="G",1,0)</f>
        <v>0</v>
      </c>
    </row>
    <row r="63" spans="1:9" ht="24.75" customHeight="1" x14ac:dyDescent="0.25">
      <c r="A63" s="38">
        <f t="shared" si="60"/>
        <v>47</v>
      </c>
      <c r="B63" s="72"/>
      <c r="C63" s="15" t="s">
        <v>76</v>
      </c>
      <c r="D63" s="48"/>
      <c r="E63" s="46"/>
      <c r="F63" s="13">
        <f t="shared" si="0"/>
        <v>0</v>
      </c>
      <c r="G63" s="13">
        <f t="shared" si="1"/>
        <v>0</v>
      </c>
      <c r="H63" s="13">
        <f t="shared" si="2"/>
        <v>0</v>
      </c>
      <c r="I63" s="13">
        <f t="shared" si="3"/>
        <v>0</v>
      </c>
    </row>
    <row r="64" spans="1:9" ht="21" customHeight="1" x14ac:dyDescent="0.25">
      <c r="A64" s="38">
        <f t="shared" si="60"/>
        <v>48</v>
      </c>
      <c r="B64" s="72"/>
      <c r="C64" s="15" t="s">
        <v>77</v>
      </c>
      <c r="D64" s="48"/>
      <c r="E64" s="46"/>
      <c r="F64" s="13">
        <f>+IF(D64="R",1,0)</f>
        <v>0</v>
      </c>
      <c r="G64" s="13">
        <f>+IF(D64="O",1,0)</f>
        <v>0</v>
      </c>
      <c r="H64" s="13">
        <f>+IF(D64="Y",1,0)</f>
        <v>0</v>
      </c>
      <c r="I64" s="13">
        <f>+IF(D64="G",1,0)</f>
        <v>0</v>
      </c>
    </row>
    <row r="65" spans="1:9" ht="22.5" customHeight="1" x14ac:dyDescent="0.25">
      <c r="A65" s="38">
        <f t="shared" si="60"/>
        <v>49</v>
      </c>
      <c r="B65" s="73"/>
      <c r="C65" s="15" t="s">
        <v>78</v>
      </c>
      <c r="D65" s="48"/>
      <c r="E65" s="46"/>
      <c r="F65" s="13">
        <f t="shared" si="0"/>
        <v>0</v>
      </c>
      <c r="G65" s="13">
        <f t="shared" si="1"/>
        <v>0</v>
      </c>
      <c r="H65" s="13">
        <f t="shared" si="2"/>
        <v>0</v>
      </c>
      <c r="I65" s="13">
        <f t="shared" si="3"/>
        <v>0</v>
      </c>
    </row>
    <row r="66" spans="1:9" ht="22.5" customHeight="1" x14ac:dyDescent="0.25">
      <c r="A66" s="38">
        <f t="shared" si="60"/>
        <v>50</v>
      </c>
      <c r="B66" s="39"/>
      <c r="C66" s="29" t="s">
        <v>79</v>
      </c>
      <c r="D66" s="48"/>
      <c r="E66" s="47"/>
      <c r="F66" s="13">
        <f t="shared" ref="F66" si="65">+IF(D66="R",1,0)</f>
        <v>0</v>
      </c>
      <c r="G66" s="13">
        <f t="shared" ref="G66" si="66">+IF(D66="O",1,0)</f>
        <v>0</v>
      </c>
      <c r="H66" s="13">
        <f t="shared" ref="H66" si="67">+IF(D66="Y",1,0)</f>
        <v>0</v>
      </c>
      <c r="I66" s="13">
        <f t="shared" ref="I66" si="68">+IF(D66="G",1,0)</f>
        <v>0</v>
      </c>
    </row>
    <row r="67" spans="1:9" ht="58.5" customHeight="1" x14ac:dyDescent="0.25">
      <c r="A67" s="38">
        <f t="shared" si="60"/>
        <v>51</v>
      </c>
      <c r="B67" s="33"/>
      <c r="C67" s="41" t="s">
        <v>80</v>
      </c>
      <c r="D67" s="48"/>
      <c r="E67" s="47"/>
      <c r="F67" s="13">
        <f t="shared" ref="F67" si="69">+IF(D67="R",1,0)</f>
        <v>0</v>
      </c>
      <c r="G67" s="13">
        <f t="shared" ref="G67" si="70">+IF(D67="O",1,0)</f>
        <v>0</v>
      </c>
      <c r="H67" s="13">
        <f t="shared" ref="H67" si="71">+IF(D67="Y",1,0)</f>
        <v>0</v>
      </c>
      <c r="I67" s="13">
        <f t="shared" ref="I67" si="72">+IF(D67="G",1,0)</f>
        <v>0</v>
      </c>
    </row>
    <row r="68" spans="1:9" ht="64.5" customHeight="1" x14ac:dyDescent="0.25">
      <c r="A68" s="37"/>
      <c r="B68" s="6" t="s">
        <v>81</v>
      </c>
      <c r="C68" s="60"/>
      <c r="D68" s="61"/>
      <c r="E68" s="62"/>
      <c r="F68" s="13"/>
      <c r="G68" s="13"/>
      <c r="H68" s="13"/>
      <c r="I68" s="13"/>
    </row>
    <row r="69" spans="1:9" ht="31.5" customHeight="1" x14ac:dyDescent="0.25">
      <c r="A69" s="36">
        <f>A67+1</f>
        <v>52</v>
      </c>
      <c r="B69" s="56" t="s">
        <v>82</v>
      </c>
      <c r="C69" s="20" t="s">
        <v>83</v>
      </c>
      <c r="D69" s="48"/>
      <c r="E69" s="46"/>
      <c r="F69" s="13">
        <f t="shared" ref="F69:F72" si="73">+IF(D69="R",1,0)</f>
        <v>0</v>
      </c>
      <c r="G69" s="13">
        <f t="shared" ref="G69:G72" si="74">+IF(D69="O",1,0)</f>
        <v>0</v>
      </c>
      <c r="H69" s="13">
        <f t="shared" ref="H69:H72" si="75">+IF(D69="Y",1,0)</f>
        <v>0</v>
      </c>
      <c r="I69" s="13">
        <f t="shared" ref="I69:I72" si="76">+IF(D69="G",1,0)</f>
        <v>0</v>
      </c>
    </row>
    <row r="70" spans="1:9" ht="24.75" customHeight="1" x14ac:dyDescent="0.25">
      <c r="A70" s="36">
        <f>A69+1</f>
        <v>53</v>
      </c>
      <c r="B70" s="57"/>
      <c r="C70" s="20" t="s">
        <v>84</v>
      </c>
      <c r="D70" s="48"/>
      <c r="E70" s="46"/>
      <c r="F70" s="13">
        <f t="shared" si="73"/>
        <v>0</v>
      </c>
      <c r="G70" s="13">
        <f t="shared" si="74"/>
        <v>0</v>
      </c>
      <c r="H70" s="13">
        <f t="shared" si="75"/>
        <v>0</v>
      </c>
      <c r="I70" s="13">
        <f t="shared" si="76"/>
        <v>0</v>
      </c>
    </row>
    <row r="71" spans="1:9" ht="27" customHeight="1" x14ac:dyDescent="0.25">
      <c r="A71" s="36">
        <f>A70+1</f>
        <v>54</v>
      </c>
      <c r="B71" s="57"/>
      <c r="C71" s="20" t="s">
        <v>85</v>
      </c>
      <c r="D71" s="48"/>
      <c r="E71" s="46"/>
      <c r="F71" s="13">
        <f t="shared" ref="F71" si="77">+IF(D71="R",1,0)</f>
        <v>0</v>
      </c>
      <c r="G71" s="13">
        <f t="shared" ref="G71" si="78">+IF(D71="O",1,0)</f>
        <v>0</v>
      </c>
      <c r="H71" s="13">
        <f t="shared" ref="H71" si="79">+IF(D71="Y",1,0)</f>
        <v>0</v>
      </c>
      <c r="I71" s="13">
        <f t="shared" ref="I71" si="80">+IF(D71="G",1,0)</f>
        <v>0</v>
      </c>
    </row>
    <row r="72" spans="1:9" ht="20.25" customHeight="1" x14ac:dyDescent="0.25">
      <c r="A72" s="36">
        <f t="shared" ref="A72:A74" si="81">A71+1</f>
        <v>55</v>
      </c>
      <c r="B72" s="57"/>
      <c r="C72" s="20" t="s">
        <v>86</v>
      </c>
      <c r="D72" s="48"/>
      <c r="E72" s="46"/>
      <c r="F72" s="13">
        <f t="shared" si="73"/>
        <v>0</v>
      </c>
      <c r="G72" s="13">
        <f t="shared" si="74"/>
        <v>0</v>
      </c>
      <c r="H72" s="13">
        <f t="shared" si="75"/>
        <v>0</v>
      </c>
      <c r="I72" s="13">
        <f t="shared" si="76"/>
        <v>0</v>
      </c>
    </row>
    <row r="73" spans="1:9" ht="20.25" customHeight="1" x14ac:dyDescent="0.25">
      <c r="A73" s="36">
        <f t="shared" si="81"/>
        <v>56</v>
      </c>
      <c r="B73" s="57"/>
      <c r="C73" s="20" t="s">
        <v>87</v>
      </c>
      <c r="D73" s="48"/>
      <c r="E73" s="46"/>
      <c r="F73" s="13">
        <f t="shared" ref="F73:F74" si="82">+IF(D73="R",1,0)</f>
        <v>0</v>
      </c>
      <c r="G73" s="13">
        <f t="shared" ref="G73:G74" si="83">+IF(D73="O",1,0)</f>
        <v>0</v>
      </c>
      <c r="H73" s="13">
        <f t="shared" ref="H73:H74" si="84">+IF(D73="Y",1,0)</f>
        <v>0</v>
      </c>
      <c r="I73" s="13">
        <f t="shared" ref="I73:I74" si="85">+IF(D73="G",1,0)</f>
        <v>0</v>
      </c>
    </row>
    <row r="74" spans="1:9" ht="19.5" customHeight="1" x14ac:dyDescent="0.25">
      <c r="A74" s="36">
        <f t="shared" si="81"/>
        <v>57</v>
      </c>
      <c r="B74" s="57"/>
      <c r="C74" s="12" t="s">
        <v>88</v>
      </c>
      <c r="D74" s="48"/>
      <c r="E74" s="46"/>
      <c r="F74" s="13">
        <f t="shared" si="82"/>
        <v>0</v>
      </c>
      <c r="G74" s="13">
        <f t="shared" si="83"/>
        <v>0</v>
      </c>
      <c r="H74" s="13">
        <f t="shared" si="84"/>
        <v>0</v>
      </c>
      <c r="I74" s="13">
        <f t="shared" si="85"/>
        <v>0</v>
      </c>
    </row>
    <row r="75" spans="1:9" ht="64.5" customHeight="1" x14ac:dyDescent="0.25">
      <c r="A75" s="37"/>
      <c r="B75" s="6" t="s">
        <v>89</v>
      </c>
      <c r="C75" s="60"/>
      <c r="D75" s="61"/>
      <c r="E75" s="62"/>
      <c r="F75" s="13"/>
      <c r="G75" s="13"/>
      <c r="H75" s="13"/>
      <c r="I75" s="13"/>
    </row>
    <row r="76" spans="1:9" ht="31.5" customHeight="1" x14ac:dyDescent="0.25">
      <c r="A76" s="35">
        <f>A74+1</f>
        <v>58</v>
      </c>
      <c r="B76" s="53" t="s">
        <v>90</v>
      </c>
      <c r="C76" s="12" t="s">
        <v>91</v>
      </c>
      <c r="D76" s="44"/>
      <c r="E76" s="49"/>
      <c r="F76" s="13">
        <f t="shared" si="0"/>
        <v>0</v>
      </c>
      <c r="G76" s="13">
        <f t="shared" si="1"/>
        <v>0</v>
      </c>
      <c r="H76" s="13">
        <f t="shared" si="2"/>
        <v>0</v>
      </c>
      <c r="I76" s="13">
        <f t="shared" si="3"/>
        <v>0</v>
      </c>
    </row>
    <row r="77" spans="1:9" ht="30.75" customHeight="1" x14ac:dyDescent="0.25">
      <c r="A77" s="35">
        <f>A76+1</f>
        <v>59</v>
      </c>
      <c r="B77" s="54"/>
      <c r="C77" s="12" t="s">
        <v>92</v>
      </c>
      <c r="D77" s="44"/>
      <c r="E77" s="49"/>
      <c r="F77" s="13">
        <f t="shared" ref="F77" si="86">+IF(D77="R",1,0)</f>
        <v>0</v>
      </c>
      <c r="G77" s="13">
        <f t="shared" ref="G77" si="87">+IF(D77="O",1,0)</f>
        <v>0</v>
      </c>
      <c r="H77" s="13">
        <f t="shared" ref="H77" si="88">+IF(D77="Y",1,0)</f>
        <v>0</v>
      </c>
      <c r="I77" s="13">
        <f t="shared" ref="I77" si="89">+IF(D77="G",1,0)</f>
        <v>0</v>
      </c>
    </row>
    <row r="78" spans="1:9" ht="30.75" customHeight="1" x14ac:dyDescent="0.25">
      <c r="A78" s="35">
        <f t="shared" ref="A78:A89" si="90">A77+1</f>
        <v>60</v>
      </c>
      <c r="B78" s="54"/>
      <c r="C78" s="16" t="s">
        <v>93</v>
      </c>
      <c r="D78" s="44"/>
      <c r="E78" s="46"/>
      <c r="F78" s="13">
        <f t="shared" si="0"/>
        <v>0</v>
      </c>
      <c r="G78" s="13">
        <f t="shared" si="1"/>
        <v>0</v>
      </c>
      <c r="H78" s="13">
        <f t="shared" si="2"/>
        <v>0</v>
      </c>
      <c r="I78" s="13">
        <f t="shared" si="3"/>
        <v>0</v>
      </c>
    </row>
    <row r="79" spans="1:9" ht="24" customHeight="1" x14ac:dyDescent="0.25">
      <c r="A79" s="35">
        <f t="shared" si="90"/>
        <v>61</v>
      </c>
      <c r="B79" s="54"/>
      <c r="C79" s="16" t="s">
        <v>94</v>
      </c>
      <c r="D79" s="44"/>
      <c r="E79" s="46"/>
      <c r="F79" s="13">
        <f t="shared" si="0"/>
        <v>0</v>
      </c>
      <c r="G79" s="13">
        <f t="shared" si="1"/>
        <v>0</v>
      </c>
      <c r="H79" s="13">
        <f t="shared" si="2"/>
        <v>0</v>
      </c>
      <c r="I79" s="13">
        <f t="shared" si="3"/>
        <v>0</v>
      </c>
    </row>
    <row r="80" spans="1:9" ht="22.5" customHeight="1" x14ac:dyDescent="0.25">
      <c r="A80" s="35">
        <f t="shared" si="90"/>
        <v>62</v>
      </c>
      <c r="B80" s="54"/>
      <c r="C80" s="16" t="s">
        <v>95</v>
      </c>
      <c r="D80" s="44"/>
      <c r="E80" s="46"/>
      <c r="F80" s="13">
        <f t="shared" si="0"/>
        <v>0</v>
      </c>
      <c r="G80" s="13">
        <f t="shared" si="1"/>
        <v>0</v>
      </c>
      <c r="H80" s="13">
        <f t="shared" si="2"/>
        <v>0</v>
      </c>
      <c r="I80" s="13">
        <f t="shared" si="3"/>
        <v>0</v>
      </c>
    </row>
    <row r="81" spans="1:9" ht="25.5" x14ac:dyDescent="0.25">
      <c r="A81" s="35">
        <f t="shared" si="90"/>
        <v>63</v>
      </c>
      <c r="B81" s="54"/>
      <c r="C81" s="12" t="s">
        <v>96</v>
      </c>
      <c r="D81" s="44"/>
      <c r="E81" s="46"/>
      <c r="F81" s="13">
        <f t="shared" si="0"/>
        <v>0</v>
      </c>
      <c r="G81" s="13">
        <f t="shared" si="1"/>
        <v>0</v>
      </c>
      <c r="H81" s="13">
        <f t="shared" si="2"/>
        <v>0</v>
      </c>
      <c r="I81" s="13">
        <f t="shared" si="3"/>
        <v>0</v>
      </c>
    </row>
    <row r="82" spans="1:9" ht="18.75" x14ac:dyDescent="0.25">
      <c r="A82" s="35">
        <f t="shared" si="90"/>
        <v>64</v>
      </c>
      <c r="B82" s="54"/>
      <c r="C82" s="12" t="s">
        <v>97</v>
      </c>
      <c r="D82" s="44"/>
      <c r="E82" s="46"/>
      <c r="F82" s="13">
        <f t="shared" si="0"/>
        <v>0</v>
      </c>
      <c r="G82" s="13">
        <f t="shared" si="1"/>
        <v>0</v>
      </c>
      <c r="H82" s="13">
        <f t="shared" si="2"/>
        <v>0</v>
      </c>
      <c r="I82" s="13">
        <f t="shared" si="3"/>
        <v>0</v>
      </c>
    </row>
    <row r="83" spans="1:9" ht="18.75" x14ac:dyDescent="0.25">
      <c r="A83" s="35">
        <f t="shared" si="90"/>
        <v>65</v>
      </c>
      <c r="B83" s="54"/>
      <c r="C83" s="12" t="s">
        <v>98</v>
      </c>
      <c r="D83" s="44"/>
      <c r="E83" s="46"/>
      <c r="F83" s="13">
        <f t="shared" si="0"/>
        <v>0</v>
      </c>
      <c r="G83" s="13">
        <f t="shared" si="1"/>
        <v>0</v>
      </c>
      <c r="H83" s="13">
        <f t="shared" si="2"/>
        <v>0</v>
      </c>
      <c r="I83" s="13">
        <f t="shared" si="3"/>
        <v>0</v>
      </c>
    </row>
    <row r="84" spans="1:9" ht="25.5" x14ac:dyDescent="0.25">
      <c r="A84" s="35">
        <f t="shared" si="90"/>
        <v>66</v>
      </c>
      <c r="B84" s="54"/>
      <c r="C84" s="12" t="s">
        <v>99</v>
      </c>
      <c r="D84" s="44"/>
      <c r="E84" s="46"/>
      <c r="F84" s="13">
        <f t="shared" si="0"/>
        <v>0</v>
      </c>
      <c r="G84" s="13">
        <f t="shared" si="1"/>
        <v>0</v>
      </c>
      <c r="H84" s="13">
        <f t="shared" si="2"/>
        <v>0</v>
      </c>
      <c r="I84" s="13">
        <f t="shared" si="3"/>
        <v>0</v>
      </c>
    </row>
    <row r="85" spans="1:9" ht="25.5" x14ac:dyDescent="0.25">
      <c r="A85" s="35">
        <f t="shared" si="90"/>
        <v>67</v>
      </c>
      <c r="B85" s="54"/>
      <c r="C85" s="16" t="s">
        <v>100</v>
      </c>
      <c r="D85" s="44"/>
      <c r="E85" s="46"/>
      <c r="F85" s="13">
        <f t="shared" si="0"/>
        <v>0</v>
      </c>
      <c r="G85" s="13">
        <f t="shared" si="1"/>
        <v>0</v>
      </c>
      <c r="H85" s="13">
        <f t="shared" si="2"/>
        <v>0</v>
      </c>
      <c r="I85" s="13">
        <f t="shared" si="3"/>
        <v>0</v>
      </c>
    </row>
    <row r="86" spans="1:9" ht="25.5" x14ac:dyDescent="0.25">
      <c r="A86" s="35">
        <f t="shared" si="90"/>
        <v>68</v>
      </c>
      <c r="B86" s="54"/>
      <c r="C86" s="16" t="s">
        <v>101</v>
      </c>
      <c r="D86" s="44"/>
      <c r="E86" s="46"/>
      <c r="F86" s="13">
        <f t="shared" si="0"/>
        <v>0</v>
      </c>
      <c r="G86" s="13">
        <f t="shared" si="1"/>
        <v>0</v>
      </c>
      <c r="H86" s="13">
        <f t="shared" si="2"/>
        <v>0</v>
      </c>
      <c r="I86" s="13">
        <f t="shared" si="3"/>
        <v>0</v>
      </c>
    </row>
    <row r="87" spans="1:9" ht="18.75" x14ac:dyDescent="0.25">
      <c r="A87" s="35">
        <f t="shared" si="90"/>
        <v>69</v>
      </c>
      <c r="B87" s="54"/>
      <c r="C87" s="16" t="s">
        <v>102</v>
      </c>
      <c r="D87" s="44"/>
      <c r="E87" s="46"/>
      <c r="F87" s="13">
        <f t="shared" si="0"/>
        <v>0</v>
      </c>
      <c r="G87" s="13">
        <f t="shared" si="1"/>
        <v>0</v>
      </c>
      <c r="H87" s="13">
        <f t="shared" si="2"/>
        <v>0</v>
      </c>
      <c r="I87" s="13">
        <f t="shared" si="3"/>
        <v>0</v>
      </c>
    </row>
    <row r="88" spans="1:9" ht="25.5" x14ac:dyDescent="0.25">
      <c r="A88" s="35">
        <f t="shared" si="90"/>
        <v>70</v>
      </c>
      <c r="B88" s="54"/>
      <c r="C88" s="16" t="s">
        <v>103</v>
      </c>
      <c r="D88" s="44"/>
      <c r="E88" s="46"/>
      <c r="F88" s="13">
        <f t="shared" si="0"/>
        <v>0</v>
      </c>
      <c r="G88" s="13">
        <f t="shared" si="1"/>
        <v>0</v>
      </c>
      <c r="H88" s="13">
        <f t="shared" si="2"/>
        <v>0</v>
      </c>
      <c r="I88" s="13">
        <f t="shared" si="3"/>
        <v>0</v>
      </c>
    </row>
    <row r="89" spans="1:9" ht="38.25" x14ac:dyDescent="0.25">
      <c r="A89" s="35">
        <f t="shared" si="90"/>
        <v>71</v>
      </c>
      <c r="B89" s="54"/>
      <c r="C89" s="16" t="s">
        <v>104</v>
      </c>
      <c r="D89" s="44"/>
      <c r="E89" s="46"/>
      <c r="F89" s="13">
        <f t="shared" si="0"/>
        <v>0</v>
      </c>
      <c r="G89" s="13">
        <f t="shared" si="1"/>
        <v>0</v>
      </c>
      <c r="H89" s="13">
        <f t="shared" si="2"/>
        <v>0</v>
      </c>
      <c r="I89" s="13">
        <f t="shared" si="3"/>
        <v>0</v>
      </c>
    </row>
    <row r="90" spans="1:9" ht="25.5" x14ac:dyDescent="0.25">
      <c r="A90" s="35">
        <f>A89+1</f>
        <v>72</v>
      </c>
      <c r="B90" s="55"/>
      <c r="C90" s="16" t="s">
        <v>105</v>
      </c>
      <c r="D90" s="44"/>
      <c r="E90" s="47"/>
      <c r="F90" s="13">
        <f t="shared" ref="F90" si="91">+IF(D90="R",1,0)</f>
        <v>0</v>
      </c>
      <c r="G90" s="13">
        <f t="shared" ref="G90" si="92">+IF(D90="O",1,0)</f>
        <v>0</v>
      </c>
      <c r="H90" s="13">
        <f t="shared" ref="H90" si="93">+IF(D90="Y",1,0)</f>
        <v>0</v>
      </c>
      <c r="I90" s="13">
        <f t="shared" ref="I90" si="94">+IF(D90="G",1,0)</f>
        <v>0</v>
      </c>
    </row>
    <row r="91" spans="1:9" ht="61.5" customHeight="1" x14ac:dyDescent="0.25">
      <c r="A91" s="37"/>
      <c r="B91" s="6" t="s">
        <v>106</v>
      </c>
      <c r="C91" s="60"/>
      <c r="D91" s="61"/>
      <c r="E91" s="62"/>
      <c r="F91" s="13"/>
      <c r="G91" s="13"/>
      <c r="H91" s="13"/>
      <c r="I91" s="13"/>
    </row>
    <row r="92" spans="1:9" ht="24.75" customHeight="1" x14ac:dyDescent="0.25">
      <c r="A92" s="35">
        <f>A90+1</f>
        <v>73</v>
      </c>
      <c r="B92" s="53" t="s">
        <v>107</v>
      </c>
      <c r="C92" s="24" t="s">
        <v>108</v>
      </c>
      <c r="D92" s="50"/>
      <c r="E92" s="46"/>
      <c r="F92" s="13">
        <f t="shared" ref="F92:F104" si="95">+IF(D92="R",1,0)</f>
        <v>0</v>
      </c>
      <c r="G92" s="13">
        <f t="shared" ref="G92:G104" si="96">+IF(D92="O",1,0)</f>
        <v>0</v>
      </c>
      <c r="H92" s="13">
        <f t="shared" ref="H92:H104" si="97">+IF(D92="Y",1,0)</f>
        <v>0</v>
      </c>
      <c r="I92" s="13">
        <f t="shared" ref="I92:I104" si="98">+IF(D92="G",1,0)</f>
        <v>0</v>
      </c>
    </row>
    <row r="93" spans="1:9" ht="24.75" customHeight="1" x14ac:dyDescent="0.25">
      <c r="A93" s="35">
        <f>A92+1</f>
        <v>74</v>
      </c>
      <c r="B93" s="54"/>
      <c r="C93" s="26" t="s">
        <v>109</v>
      </c>
      <c r="D93" s="50"/>
      <c r="E93" s="46"/>
      <c r="F93" s="13">
        <f t="shared" si="95"/>
        <v>0</v>
      </c>
      <c r="G93" s="13">
        <f t="shared" si="96"/>
        <v>0</v>
      </c>
      <c r="H93" s="13">
        <f t="shared" si="97"/>
        <v>0</v>
      </c>
      <c r="I93" s="13">
        <f t="shared" si="98"/>
        <v>0</v>
      </c>
    </row>
    <row r="94" spans="1:9" ht="22.5" customHeight="1" x14ac:dyDescent="0.25">
      <c r="A94" s="35">
        <f t="shared" ref="A94:A104" si="99">A93+1</f>
        <v>75</v>
      </c>
      <c r="B94" s="54"/>
      <c r="C94" s="26" t="s">
        <v>110</v>
      </c>
      <c r="D94" s="50"/>
      <c r="E94" s="51"/>
      <c r="F94" s="13">
        <f t="shared" ref="F94" si="100">+IF(D94="R",1,0)</f>
        <v>0</v>
      </c>
      <c r="G94" s="13">
        <f t="shared" ref="G94" si="101">+IF(D94="O",1,0)</f>
        <v>0</v>
      </c>
      <c r="H94" s="13">
        <f t="shared" ref="H94" si="102">+IF(D94="Y",1,0)</f>
        <v>0</v>
      </c>
      <c r="I94" s="13">
        <f t="shared" ref="I94" si="103">+IF(D94="G",1,0)</f>
        <v>0</v>
      </c>
    </row>
    <row r="95" spans="1:9" ht="30" customHeight="1" x14ac:dyDescent="0.25">
      <c r="A95" s="35">
        <f t="shared" si="99"/>
        <v>76</v>
      </c>
      <c r="B95" s="54"/>
      <c r="C95" s="42" t="s">
        <v>111</v>
      </c>
      <c r="D95" s="50"/>
      <c r="E95" s="46"/>
      <c r="F95" s="13">
        <f t="shared" si="95"/>
        <v>0</v>
      </c>
      <c r="G95" s="13">
        <f t="shared" si="96"/>
        <v>0</v>
      </c>
      <c r="H95" s="13">
        <f t="shared" si="97"/>
        <v>0</v>
      </c>
      <c r="I95" s="13">
        <f t="shared" si="98"/>
        <v>0</v>
      </c>
    </row>
    <row r="96" spans="1:9" ht="21" customHeight="1" x14ac:dyDescent="0.25">
      <c r="A96" s="35">
        <f t="shared" si="99"/>
        <v>77</v>
      </c>
      <c r="B96" s="54"/>
      <c r="C96" s="24" t="s">
        <v>112</v>
      </c>
      <c r="D96" s="50"/>
      <c r="E96" s="46"/>
      <c r="F96" s="13">
        <f t="shared" si="95"/>
        <v>0</v>
      </c>
      <c r="G96" s="13">
        <f t="shared" si="96"/>
        <v>0</v>
      </c>
      <c r="H96" s="13">
        <f t="shared" si="97"/>
        <v>0</v>
      </c>
      <c r="I96" s="13">
        <f t="shared" si="98"/>
        <v>0</v>
      </c>
    </row>
    <row r="97" spans="1:9" ht="18.75" customHeight="1" x14ac:dyDescent="0.25">
      <c r="A97" s="35">
        <f t="shared" si="99"/>
        <v>78</v>
      </c>
      <c r="B97" s="54"/>
      <c r="C97" s="24" t="s">
        <v>113</v>
      </c>
      <c r="D97" s="50"/>
      <c r="E97" s="46"/>
      <c r="F97" s="13">
        <f t="shared" ref="F97" si="104">+IF(D97="R",1,0)</f>
        <v>0</v>
      </c>
      <c r="G97" s="13">
        <f t="shared" ref="G97" si="105">+IF(D97="O",1,0)</f>
        <v>0</v>
      </c>
      <c r="H97" s="13">
        <f t="shared" ref="H97" si="106">+IF(D97="Y",1,0)</f>
        <v>0</v>
      </c>
      <c r="I97" s="13">
        <f t="shared" ref="I97" si="107">+IF(D97="G",1,0)</f>
        <v>0</v>
      </c>
    </row>
    <row r="98" spans="1:9" ht="18.75" customHeight="1" x14ac:dyDescent="0.25">
      <c r="A98" s="35">
        <f t="shared" si="99"/>
        <v>79</v>
      </c>
      <c r="B98" s="54"/>
      <c r="C98" s="24" t="s">
        <v>114</v>
      </c>
      <c r="D98" s="50"/>
      <c r="E98" s="46"/>
      <c r="F98" s="13">
        <f t="shared" si="95"/>
        <v>0</v>
      </c>
      <c r="G98" s="13">
        <f t="shared" si="96"/>
        <v>0</v>
      </c>
      <c r="H98" s="13">
        <f t="shared" si="97"/>
        <v>0</v>
      </c>
      <c r="I98" s="13">
        <f t="shared" si="98"/>
        <v>0</v>
      </c>
    </row>
    <row r="99" spans="1:9" ht="19.5" customHeight="1" x14ac:dyDescent="0.25">
      <c r="A99" s="35">
        <f t="shared" si="99"/>
        <v>80</v>
      </c>
      <c r="B99" s="54"/>
      <c r="C99" s="24" t="s">
        <v>115</v>
      </c>
      <c r="D99" s="50"/>
      <c r="E99" s="46"/>
      <c r="F99" s="13">
        <f t="shared" si="95"/>
        <v>0</v>
      </c>
      <c r="G99" s="13">
        <f t="shared" si="96"/>
        <v>0</v>
      </c>
      <c r="H99" s="13">
        <f t="shared" si="97"/>
        <v>0</v>
      </c>
      <c r="I99" s="13">
        <f t="shared" si="98"/>
        <v>0</v>
      </c>
    </row>
    <row r="100" spans="1:9" ht="18.75" hidden="1" customHeight="1" x14ac:dyDescent="0.25">
      <c r="A100" s="35">
        <f t="shared" si="99"/>
        <v>81</v>
      </c>
      <c r="B100" s="54"/>
      <c r="D100" s="50"/>
      <c r="E100" s="46"/>
      <c r="F100" s="13"/>
      <c r="G100" s="13"/>
      <c r="H100" s="13"/>
      <c r="I100" s="13"/>
    </row>
    <row r="101" spans="1:9" ht="17.25" customHeight="1" x14ac:dyDescent="0.25">
      <c r="A101" s="35">
        <f t="shared" si="99"/>
        <v>82</v>
      </c>
      <c r="B101" s="54"/>
      <c r="C101" s="26" t="s">
        <v>116</v>
      </c>
      <c r="D101" s="50"/>
      <c r="E101" s="46"/>
      <c r="F101" s="13">
        <f t="shared" si="95"/>
        <v>0</v>
      </c>
      <c r="G101" s="13">
        <f t="shared" si="96"/>
        <v>0</v>
      </c>
      <c r="H101" s="13">
        <f t="shared" si="97"/>
        <v>0</v>
      </c>
      <c r="I101" s="13">
        <f t="shared" si="98"/>
        <v>0</v>
      </c>
    </row>
    <row r="102" spans="1:9" ht="27" customHeight="1" x14ac:dyDescent="0.25">
      <c r="A102" s="35">
        <f t="shared" si="99"/>
        <v>83</v>
      </c>
      <c r="B102" s="54"/>
      <c r="C102" s="27" t="s">
        <v>117</v>
      </c>
      <c r="D102" s="50"/>
      <c r="E102" s="46"/>
      <c r="F102" s="13">
        <f t="shared" si="95"/>
        <v>0</v>
      </c>
      <c r="G102" s="13">
        <f t="shared" si="96"/>
        <v>0</v>
      </c>
      <c r="H102" s="13">
        <f t="shared" si="97"/>
        <v>0</v>
      </c>
      <c r="I102" s="13">
        <f t="shared" si="98"/>
        <v>0</v>
      </c>
    </row>
    <row r="103" spans="1:9" ht="19.5" customHeight="1" x14ac:dyDescent="0.25">
      <c r="A103" s="35">
        <f t="shared" si="99"/>
        <v>84</v>
      </c>
      <c r="B103" s="54"/>
      <c r="C103" s="24" t="s">
        <v>118</v>
      </c>
      <c r="D103" s="50"/>
      <c r="E103" s="46"/>
      <c r="F103" s="13">
        <f t="shared" si="95"/>
        <v>0</v>
      </c>
      <c r="G103" s="13">
        <f t="shared" si="96"/>
        <v>0</v>
      </c>
      <c r="H103" s="13">
        <f t="shared" si="97"/>
        <v>0</v>
      </c>
      <c r="I103" s="13">
        <f t="shared" si="98"/>
        <v>0</v>
      </c>
    </row>
    <row r="104" spans="1:9" ht="20.25" customHeight="1" x14ac:dyDescent="0.25">
      <c r="A104" s="35">
        <f t="shared" si="99"/>
        <v>85</v>
      </c>
      <c r="B104" s="54"/>
      <c r="C104" s="24" t="s">
        <v>119</v>
      </c>
      <c r="D104" s="50"/>
      <c r="E104" s="46"/>
      <c r="F104" s="13">
        <f t="shared" si="95"/>
        <v>0</v>
      </c>
      <c r="G104" s="13">
        <f t="shared" si="96"/>
        <v>0</v>
      </c>
      <c r="H104" s="13">
        <f t="shared" si="97"/>
        <v>0</v>
      </c>
      <c r="I104" s="13">
        <f t="shared" si="98"/>
        <v>0</v>
      </c>
    </row>
    <row r="105" spans="1:9" ht="72.75" customHeight="1" x14ac:dyDescent="0.25">
      <c r="A105" s="14"/>
      <c r="B105" s="6" t="s">
        <v>120</v>
      </c>
      <c r="C105" s="60"/>
      <c r="D105" s="61"/>
      <c r="E105" s="62"/>
    </row>
    <row r="106" spans="1:9" hidden="1" x14ac:dyDescent="0.25"/>
  </sheetData>
  <sheetProtection password="DE31" sheet="1" objects="1" scenarios="1"/>
  <mergeCells count="27">
    <mergeCell ref="B24:B33"/>
    <mergeCell ref="A7:B7"/>
    <mergeCell ref="B14:B22"/>
    <mergeCell ref="C37:E37"/>
    <mergeCell ref="C40:E40"/>
    <mergeCell ref="C13:E13"/>
    <mergeCell ref="A1:E1"/>
    <mergeCell ref="C91:E91"/>
    <mergeCell ref="C75:E75"/>
    <mergeCell ref="C55:E55"/>
    <mergeCell ref="C43:E43"/>
    <mergeCell ref="C23:E23"/>
    <mergeCell ref="E2:E7"/>
    <mergeCell ref="A5:B5"/>
    <mergeCell ref="A6:B6"/>
    <mergeCell ref="B9:B12"/>
    <mergeCell ref="B44:B54"/>
    <mergeCell ref="B56:B65"/>
    <mergeCell ref="A2:C2"/>
    <mergeCell ref="A3:B3"/>
    <mergeCell ref="A4:B4"/>
    <mergeCell ref="C68:E68"/>
    <mergeCell ref="B92:B104"/>
    <mergeCell ref="B76:B90"/>
    <mergeCell ref="B69:B74"/>
    <mergeCell ref="B41:B42"/>
    <mergeCell ref="C105:E105"/>
  </mergeCells>
  <conditionalFormatting sqref="D6">
    <cfRule type="cellIs" dxfId="2" priority="3" stopIfTrue="1" operator="greaterThan">
      <formula>0</formula>
    </cfRule>
  </conditionalFormatting>
  <conditionalFormatting sqref="D4">
    <cfRule type="cellIs" dxfId="1" priority="2" stopIfTrue="1" operator="greaterThan">
      <formula>5</formula>
    </cfRule>
  </conditionalFormatting>
  <conditionalFormatting sqref="D5">
    <cfRule type="cellIs" dxfId="0" priority="1" stopIfTrue="1" operator="greaterThan">
      <formula>0</formula>
    </cfRule>
  </conditionalFormatting>
  <pageMargins left="0.39370078740157483" right="0.23622047244094491" top="0.74803149606299213" bottom="0.74803149606299213" header="0.31496062992125984" footer="0.31496062992125984"/>
  <pageSetup paperSize="9" scale="92" fitToHeight="7" orientation="landscape" r:id="rId1"/>
  <headerFooter>
    <oddFooter xml:space="preserve">&amp;C&amp;8&amp;"-,Bold Italic"&amp;K4F81BDEuropese gids - Checklist salmonellabestrijding versie 1.0 november 2014</oddFooter>
  </headerFooter>
  <drawing r:id="rId2"/>
</worksheet>
</file>

<file path=docProps/app.xml><?xml version="1.0" encoding="utf-8"?>
<Properties xmlns="http://schemas.openxmlformats.org/officeDocument/2006/extended-properties" xmlns:xsi="http://www.w3.org/2001/XMLSchema-instance"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Salmonella checklist</vt:lpstr>
      <vt:lpstr>'Salmonella checklist'!Print_Area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dc:creator xmlns:dc="http://purl.org/dc/elements/1.1/">Peter Brattinga</dc:creator>
  <cp:lastModifiedBy xmlns:dc="http://purl.org/dc/elements/1.1/" xmlns:dcterms="http://purl.org/dc/terms/" xmlns:dcmitype="http://purl.org/dc/dcmitype/" xmlns:xsi="http://www.w3.org/2001/XMLSchema-instance">Peter pb. Brattinga</cp:lastModifiedBy>
  <cp:lastPrinted xmlns:dc="http://purl.org/dc/elements/1.1/" xmlns:dcterms="http://purl.org/dc/terms/" xmlns:dcmitype="http://purl.org/dc/dcmitype/" xmlns:xsi="http://www.w3.org/2001/XMLSchema-instance">2014-02-04T14:06:12Z</cp:lastPrinted>
  <dcterms:created xmlns:dcterms="http://purl.org/dc/terms/" xmlns:dc="http://purl.org/dc/elements/1.1/" xmlns:dcmitype="http://purl.org/dc/dcmitype/" xmlns:xsi="http://www.w3.org/2001/XMLSchema-instance" xsi:type="dcterms:W3CDTF">2013-05-17T13:03:40Z</dcterms:created>
  <dcterms:modified xmlns:dcterms="http://purl.org/dc/terms/" xmlns:dc="http://purl.org/dc/elements/1.1/" xmlns:dcmitype="http://purl.org/dc/dcmitype/" xmlns:xsi="http://www.w3.org/2001/XMLSchema-instance" xsi:type="dcterms:W3CDTF">2014-12-15T16:11:10Z</dcterms:modified>
</cp:coreProperties>
</file>