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110" windowHeight="11565"/>
  </bookViews>
  <sheets>
    <sheet name="Контролен списък — салмонела" sheetId="1" r:id="rId1"/>
  </sheets>
  <definedNames>
    <definedName name="_xlnm.Print_Area" localSheetId="0">'Контролен списък — салмонела'!$A$1:$E$105</definedName>
  </definedNames>
  <calcPr calcId="145621"/>
</workbook>
</file>

<file path=xl/calcChain.xml><?xml version="1.0" encoding="utf-8"?>
<calcChain xmlns="http://schemas.openxmlformats.org/spreadsheetml/2006/main">
  <c r="F28" i="1" l="1"/>
  <c r="G28" i="1"/>
  <c r="H28" i="1"/>
  <c r="I28" i="1"/>
  <c r="F45" i="1"/>
  <c r="G45" i="1"/>
  <c r="H45" i="1"/>
  <c r="I45" i="1"/>
  <c r="F46" i="1"/>
  <c r="G46" i="1"/>
  <c r="H46" i="1"/>
  <c r="I46" i="1"/>
  <c r="F47" i="1"/>
  <c r="G47" i="1"/>
  <c r="H47" i="1"/>
  <c r="I47" i="1"/>
  <c r="F14" i="1"/>
  <c r="G14" i="1"/>
  <c r="H14" i="1"/>
  <c r="I14" i="1"/>
  <c r="F15" i="1"/>
  <c r="G15" i="1"/>
  <c r="H15" i="1"/>
  <c r="I15" i="1"/>
  <c r="F66" i="1"/>
  <c r="G66" i="1"/>
  <c r="H66" i="1"/>
  <c r="I66" i="1"/>
  <c r="F34" i="1"/>
  <c r="G34" i="1"/>
  <c r="H34" i="1"/>
  <c r="I34" i="1"/>
  <c r="F35" i="1"/>
  <c r="G35" i="1"/>
  <c r="H35" i="1"/>
  <c r="I35" i="1"/>
  <c r="F36" i="1"/>
  <c r="G36" i="1"/>
  <c r="H36" i="1"/>
  <c r="I36" i="1"/>
  <c r="F21" i="1"/>
  <c r="G21" i="1"/>
  <c r="H21" i="1"/>
  <c r="I21" i="1"/>
  <c r="A14" i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F90" i="1"/>
  <c r="G90" i="1"/>
  <c r="H90" i="1"/>
  <c r="I90" i="1"/>
  <c r="F67" i="1"/>
  <c r="G67" i="1"/>
  <c r="H67" i="1"/>
  <c r="I67" i="1"/>
  <c r="F64" i="1"/>
  <c r="G64" i="1"/>
  <c r="H64" i="1"/>
  <c r="I64" i="1"/>
  <c r="F62" i="1"/>
  <c r="G62" i="1"/>
  <c r="H62" i="1"/>
  <c r="I62" i="1"/>
  <c r="F12" i="1"/>
  <c r="G12" i="1"/>
  <c r="H12" i="1"/>
  <c r="I12" i="1"/>
  <c r="A38" i="1" l="1"/>
  <c r="A39" i="1" s="1"/>
  <c r="A41" i="1" s="1"/>
  <c r="A42" i="1" s="1"/>
  <c r="A44" i="1" s="1"/>
  <c r="F94" i="1"/>
  <c r="G94" i="1"/>
  <c r="H94" i="1"/>
  <c r="I94" i="1"/>
  <c r="F73" i="1"/>
  <c r="G73" i="1"/>
  <c r="H73" i="1"/>
  <c r="I73" i="1"/>
  <c r="F74" i="1"/>
  <c r="G74" i="1"/>
  <c r="H74" i="1"/>
  <c r="I74" i="1"/>
  <c r="F71" i="1"/>
  <c r="G71" i="1"/>
  <c r="H71" i="1"/>
  <c r="I71" i="1"/>
  <c r="F50" i="1"/>
  <c r="G50" i="1"/>
  <c r="H50" i="1"/>
  <c r="I50" i="1"/>
  <c r="F48" i="1"/>
  <c r="G48" i="1"/>
  <c r="H48" i="1"/>
  <c r="I48" i="1"/>
  <c r="F99" i="1"/>
  <c r="G99" i="1"/>
  <c r="H99" i="1"/>
  <c r="I99" i="1"/>
  <c r="F88" i="1"/>
  <c r="G88" i="1"/>
  <c r="H88" i="1"/>
  <c r="I88" i="1"/>
  <c r="F87" i="1"/>
  <c r="G87" i="1"/>
  <c r="H87" i="1"/>
  <c r="I87" i="1"/>
  <c r="F80" i="1"/>
  <c r="G80" i="1"/>
  <c r="H80" i="1"/>
  <c r="I80" i="1"/>
  <c r="F79" i="1"/>
  <c r="G79" i="1"/>
  <c r="H79" i="1"/>
  <c r="I79" i="1"/>
  <c r="F70" i="1"/>
  <c r="G70" i="1"/>
  <c r="H70" i="1"/>
  <c r="I70" i="1"/>
  <c r="F61" i="1"/>
  <c r="G61" i="1"/>
  <c r="H61" i="1"/>
  <c r="I61" i="1"/>
  <c r="F60" i="1"/>
  <c r="G60" i="1"/>
  <c r="H60" i="1"/>
  <c r="I60" i="1"/>
  <c r="F39" i="1"/>
  <c r="G39" i="1"/>
  <c r="H39" i="1"/>
  <c r="I39" i="1"/>
  <c r="F31" i="1"/>
  <c r="G31" i="1"/>
  <c r="H31" i="1"/>
  <c r="I31" i="1"/>
  <c r="F22" i="1"/>
  <c r="G22" i="1"/>
  <c r="H22" i="1"/>
  <c r="I22" i="1"/>
  <c r="I38" i="1"/>
  <c r="H38" i="1"/>
  <c r="G38" i="1"/>
  <c r="F38" i="1"/>
  <c r="F97" i="1"/>
  <c r="G97" i="1"/>
  <c r="H97" i="1"/>
  <c r="I97" i="1"/>
  <c r="F77" i="1"/>
  <c r="G77" i="1"/>
  <c r="H77" i="1"/>
  <c r="I77" i="1"/>
  <c r="F69" i="1"/>
  <c r="G69" i="1"/>
  <c r="H69" i="1"/>
  <c r="I69" i="1"/>
  <c r="F72" i="1"/>
  <c r="G72" i="1"/>
  <c r="H72" i="1"/>
  <c r="I72" i="1"/>
  <c r="F57" i="1"/>
  <c r="G57" i="1"/>
  <c r="H57" i="1"/>
  <c r="I57" i="1"/>
  <c r="F42" i="1"/>
  <c r="G42" i="1"/>
  <c r="H42" i="1"/>
  <c r="I42" i="1"/>
  <c r="F29" i="1"/>
  <c r="G29" i="1"/>
  <c r="H29" i="1"/>
  <c r="I29" i="1"/>
  <c r="F30" i="1"/>
  <c r="G30" i="1"/>
  <c r="H30" i="1"/>
  <c r="I30" i="1"/>
  <c r="F32" i="1"/>
  <c r="G32" i="1"/>
  <c r="H32" i="1"/>
  <c r="I32" i="1"/>
  <c r="F26" i="1"/>
  <c r="G26" i="1"/>
  <c r="H26" i="1"/>
  <c r="I26" i="1"/>
  <c r="F18" i="1"/>
  <c r="G18" i="1"/>
  <c r="H18" i="1"/>
  <c r="I18" i="1"/>
  <c r="F19" i="1"/>
  <c r="G19" i="1"/>
  <c r="H19" i="1"/>
  <c r="I19" i="1"/>
  <c r="F20" i="1"/>
  <c r="G20" i="1"/>
  <c r="H20" i="1"/>
  <c r="I20" i="1"/>
  <c r="F92" i="1"/>
  <c r="G92" i="1"/>
  <c r="H92" i="1"/>
  <c r="I92" i="1"/>
  <c r="F93" i="1"/>
  <c r="G93" i="1"/>
  <c r="H93" i="1"/>
  <c r="I93" i="1"/>
  <c r="F95" i="1"/>
  <c r="G95" i="1"/>
  <c r="H95" i="1"/>
  <c r="I95" i="1"/>
  <c r="F96" i="1"/>
  <c r="G96" i="1"/>
  <c r="H96" i="1"/>
  <c r="I96" i="1"/>
  <c r="F98" i="1"/>
  <c r="G98" i="1"/>
  <c r="H98" i="1"/>
  <c r="I98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F10" i="1"/>
  <c r="G10" i="1"/>
  <c r="H10" i="1"/>
  <c r="I10" i="1"/>
  <c r="F11" i="1"/>
  <c r="G11" i="1"/>
  <c r="H11" i="1"/>
  <c r="I11" i="1"/>
  <c r="F16" i="1"/>
  <c r="G16" i="1"/>
  <c r="H16" i="1"/>
  <c r="I16" i="1"/>
  <c r="F17" i="1"/>
  <c r="G17" i="1"/>
  <c r="H17" i="1"/>
  <c r="I17" i="1"/>
  <c r="F24" i="1"/>
  <c r="G24" i="1"/>
  <c r="H24" i="1"/>
  <c r="I24" i="1"/>
  <c r="F25" i="1"/>
  <c r="G25" i="1"/>
  <c r="H25" i="1"/>
  <c r="I25" i="1"/>
  <c r="F27" i="1"/>
  <c r="G27" i="1"/>
  <c r="H27" i="1"/>
  <c r="I27" i="1"/>
  <c r="F33" i="1"/>
  <c r="G33" i="1"/>
  <c r="H33" i="1"/>
  <c r="I33" i="1"/>
  <c r="F41" i="1"/>
  <c r="G41" i="1"/>
  <c r="H41" i="1"/>
  <c r="I41" i="1"/>
  <c r="F44" i="1"/>
  <c r="G44" i="1"/>
  <c r="H44" i="1"/>
  <c r="I44" i="1"/>
  <c r="F49" i="1"/>
  <c r="G49" i="1"/>
  <c r="H49" i="1"/>
  <c r="I49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6" i="1"/>
  <c r="G56" i="1"/>
  <c r="H56" i="1"/>
  <c r="I56" i="1"/>
  <c r="F58" i="1"/>
  <c r="G58" i="1"/>
  <c r="H58" i="1"/>
  <c r="I58" i="1"/>
  <c r="F59" i="1"/>
  <c r="G59" i="1"/>
  <c r="H59" i="1"/>
  <c r="I59" i="1"/>
  <c r="F63" i="1"/>
  <c r="G63" i="1"/>
  <c r="H63" i="1"/>
  <c r="I63" i="1"/>
  <c r="F65" i="1"/>
  <c r="G65" i="1"/>
  <c r="H65" i="1"/>
  <c r="I65" i="1"/>
  <c r="F76" i="1"/>
  <c r="G76" i="1"/>
  <c r="H76" i="1"/>
  <c r="I76" i="1"/>
  <c r="F78" i="1"/>
  <c r="G78" i="1"/>
  <c r="H78" i="1"/>
  <c r="I78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9" i="1"/>
  <c r="G89" i="1"/>
  <c r="H89" i="1"/>
  <c r="I89" i="1"/>
  <c r="I9" i="1"/>
  <c r="H9" i="1"/>
  <c r="G9" i="1"/>
  <c r="F9" i="1"/>
  <c r="A45" i="1" l="1"/>
  <c r="A46" i="1" s="1"/>
  <c r="F2" i="1"/>
  <c r="D6" i="1" s="1"/>
  <c r="G2" i="1"/>
  <c r="D5" i="1" s="1"/>
  <c r="I2" i="1"/>
  <c r="D7" i="1" s="1"/>
  <c r="H2" i="1"/>
  <c r="D4" i="1" s="1"/>
  <c r="A47" i="1" l="1"/>
  <c r="A49" i="1" s="1"/>
  <c r="A50" i="1" s="1"/>
  <c r="A51" i="1" s="1"/>
  <c r="A53" i="1" s="1"/>
  <c r="A54" i="1" s="1"/>
  <c r="A56" i="1" s="1"/>
  <c r="A57" i="1" s="1"/>
  <c r="A58" i="1" s="1"/>
  <c r="A59" i="1" s="1"/>
  <c r="A60" i="1" s="1"/>
  <c r="A48" i="1"/>
  <c r="G1" i="1"/>
  <c r="A52" i="1" l="1"/>
  <c r="A61" i="1"/>
  <c r="A62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l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D3" i="1" s="1"/>
</calcChain>
</file>

<file path=xl/sharedStrings.xml><?xml version="1.0" encoding="utf-8"?>
<sst xmlns="http://schemas.openxmlformats.org/spreadsheetml/2006/main" count="125" uniqueCount="125">
  <si>
    <r>
      <rPr>
        <sz val="10"/>
        <rFont val="Calibri"/>
        <family val="2"/>
      </rPr>
      <t xml:space="preserve">Настоящият контролен списък е инструмент, с помощта на който стопанските субекти да могат да проверят и оптимизират производствения си процес така, че да сведат до минимум рискът от замърсяване със салмонела. Не е необходимо да се прилагат всички посочени в списъка действия. Въз основа на своята оценка на риска стопанският субект определя честотата на одитиране. Препоръчителната честота е веднъж на шест месеца. </t>
    </r>
  </si>
  <si>
    <r>
      <rPr>
        <b/>
        <sz val="9"/>
        <rFont val="Calibri"/>
        <family val="2"/>
      </rPr>
      <t>Несъществен пропуск</t>
    </r>
    <r>
      <rPr>
        <sz val="9"/>
        <rFont val="Calibri"/>
      </rPr>
      <t xml:space="preserve"> </t>
    </r>
    <r>
      <rPr>
        <sz val="9"/>
        <color theme="1"/>
        <rFont val="Calibri"/>
        <family val="2"/>
      </rPr>
      <t>— частично неспазване на изискване във връзка с борбата със салмонелата или недостатъчни доказателства, че изискването е спазено</t>
    </r>
    <r>
      <rPr>
        <sz val="9"/>
        <rFont val="Calibri"/>
      </rPr>
      <t xml:space="preserve"> </t>
    </r>
    <r>
      <rPr>
        <sz val="9"/>
        <color theme="1"/>
        <rFont val="Calibri"/>
        <family val="2"/>
      </rPr>
      <t xml:space="preserve">
</t>
    </r>
    <r>
      <rPr>
        <b/>
        <sz val="9"/>
        <color theme="1"/>
        <rFont val="Calibri"/>
        <family val="2"/>
      </rPr>
      <t>Съществен пропуск</t>
    </r>
    <r>
      <rPr>
        <sz val="9"/>
        <color theme="1"/>
        <rFont val="Calibri"/>
        <family val="2"/>
      </rPr>
      <t xml:space="preserve"> — тотално неспазване на изискване във връзка с борбата със салмонелата или наличие на пропуск, който може да доведе до небезопасни фуражи. Несъществено несъответствие, констатирано при предишен одит, което не е коригирано. 
</t>
    </r>
    <r>
      <rPr>
        <b/>
        <sz val="9"/>
        <color theme="1"/>
        <rFont val="Calibri"/>
        <family val="2"/>
      </rPr>
      <t>Сериозен пропуск</t>
    </r>
    <r>
      <rPr>
        <sz val="9"/>
        <rFont val="Calibri"/>
      </rPr>
      <t xml:space="preserve"> </t>
    </r>
    <r>
      <rPr>
        <sz val="9"/>
        <color theme="1"/>
        <rFont val="Calibri"/>
        <family val="2"/>
      </rPr>
      <t xml:space="preserve">— нарушаване на законодателството или пропуск в безопасността на фуражите, довели до наличие на небезопасни фуражи.  </t>
    </r>
  </si>
  <si>
    <r>
      <rPr>
        <sz val="9"/>
        <color theme="1"/>
        <rFont val="Calibri"/>
        <family val="2"/>
      </rPr>
      <t>Дружество:</t>
    </r>
  </si>
  <si>
    <r>
      <rPr>
        <b/>
        <sz val="12"/>
        <rFont val="Calibri"/>
        <family val="2"/>
      </rPr>
      <t>Общ резултат в % (максимум 100 %)</t>
    </r>
  </si>
  <si>
    <r>
      <rPr>
        <sz val="9"/>
        <color theme="1"/>
        <rFont val="Calibri"/>
        <family val="2"/>
      </rPr>
      <t>Местоположение:</t>
    </r>
  </si>
  <si>
    <r>
      <rPr>
        <b/>
        <sz val="12"/>
        <rFont val="Calibri"/>
        <family val="2"/>
      </rPr>
      <t>Брой несъществени пропуски = Y</t>
    </r>
  </si>
  <si>
    <r>
      <rPr>
        <sz val="9"/>
        <color theme="1"/>
        <rFont val="Calibri"/>
        <family val="2"/>
      </rPr>
      <t>Дата:</t>
    </r>
  </si>
  <si>
    <r>
      <rPr>
        <b/>
        <sz val="12"/>
        <rFont val="Calibri"/>
        <family val="2"/>
      </rPr>
      <t>Брой съществени пропуски = O</t>
    </r>
  </si>
  <si>
    <r>
      <rPr>
        <sz val="9"/>
        <color theme="1"/>
        <rFont val="Calibri"/>
        <family val="2"/>
      </rPr>
      <t>Одитор:</t>
    </r>
  </si>
  <si>
    <r>
      <rPr>
        <b/>
        <sz val="12"/>
        <rFont val="Calibri"/>
        <family val="2"/>
      </rPr>
      <t>Брой сериозни пропуски = R</t>
    </r>
  </si>
  <si>
    <r>
      <rPr>
        <b/>
        <sz val="12"/>
        <rFont val="Calibri"/>
        <family val="2"/>
      </rPr>
      <t>Брой отговарящи на изискванията = G</t>
    </r>
  </si>
  <si>
    <r>
      <rPr>
        <sz val="11"/>
        <color theme="0"/>
        <rFont val="Calibri"/>
        <family val="2"/>
      </rPr>
      <t>Въпроси</t>
    </r>
  </si>
  <si>
    <r>
      <rPr>
        <b/>
        <sz val="11"/>
        <color theme="0"/>
        <rFont val="Calibri"/>
        <family val="2"/>
      </rPr>
      <t>Резултат</t>
    </r>
  </si>
  <si>
    <r>
      <rPr>
        <sz val="11"/>
        <color theme="0"/>
        <rFont val="Calibri"/>
        <family val="2"/>
      </rPr>
      <t>Забележки</t>
    </r>
  </si>
  <si>
    <r>
      <rPr>
        <b/>
        <sz val="11"/>
        <color theme="1"/>
        <rFont val="Calibri"/>
        <family val="2"/>
      </rPr>
      <t>1. Ръководство</t>
    </r>
  </si>
  <si>
    <r>
      <rPr>
        <sz val="10"/>
        <rFont val="Calibri"/>
        <family val="2"/>
      </rPr>
      <t>Ръководството на предприятието изготвило ли е план за действие за намаляване на замърсяването със салмонела като част от системата за управление на безопасността на фуражите?</t>
    </r>
  </si>
  <si>
    <r>
      <rPr>
        <sz val="10"/>
        <rFont val="Calibri"/>
        <family val="2"/>
      </rPr>
      <t>Висшето ръководство предоставило ли е необходимите ресурси за справяне със слабостите в програмата предпоставка, засягащи замърсяването със салмонела?</t>
    </r>
  </si>
  <si>
    <r>
      <rPr>
        <sz val="10"/>
        <rFont val="Calibri"/>
        <family val="2"/>
      </rPr>
      <t>Годишният преглед на управлението включва ли резултатите от контрола на салмонелата и намаляването на замърсяването със салмонела?</t>
    </r>
  </si>
  <si>
    <r>
      <rPr>
        <sz val="10"/>
        <rFont val="Calibri"/>
        <family val="2"/>
      </rPr>
      <t>Изготвен ли е писмен план за действие в случай на откриване на салмонела?</t>
    </r>
  </si>
  <si>
    <r>
      <rPr>
        <b/>
        <sz val="11"/>
        <color theme="1"/>
        <rFont val="Calibri"/>
        <family val="2"/>
      </rPr>
      <t>Констатации</t>
    </r>
  </si>
  <si>
    <r>
      <rPr>
        <b/>
        <sz val="11"/>
        <rFont val="Calibri"/>
        <family val="2"/>
      </rPr>
      <t>2. Обучение</t>
    </r>
  </si>
  <si>
    <r>
      <rPr>
        <sz val="10"/>
        <rFont val="Calibri"/>
        <family val="2"/>
      </rPr>
      <t>Екипът за HACCP има ли добри познания за борбата със салмонелата и мерките за нейния контрол</t>
    </r>
    <r>
      <rPr>
        <sz val="10"/>
        <rFont val="Calibri"/>
      </rPr>
      <t xml:space="preserve"> </t>
    </r>
    <r>
      <rPr>
        <sz val="10"/>
        <color theme="1"/>
        <rFont val="Calibri"/>
        <family val="2"/>
      </rPr>
      <t>и за свеждането ѝ до минимум</t>
    </r>
    <r>
      <rPr>
        <sz val="10"/>
        <rFont val="Calibri"/>
      </rPr>
      <t xml:space="preserve"> </t>
    </r>
    <r>
      <rPr>
        <sz val="10"/>
        <color theme="1"/>
        <rFont val="Calibri"/>
        <family val="2"/>
      </rPr>
      <t>в производствената среда?</t>
    </r>
  </si>
  <si>
    <r>
      <rPr>
        <sz val="10"/>
        <rFont val="Calibri"/>
        <family val="2"/>
      </rPr>
      <t>Подготовката на персонала включва ли обучение за HACCP, засягащо и риска от замърсяване със салмонела при преработката, боравенето с материалите, складирането и поддръжката?</t>
    </r>
  </si>
  <si>
    <r>
      <rPr>
        <sz val="10"/>
        <rFont val="Calibri"/>
        <family val="2"/>
      </rPr>
      <t xml:space="preserve">Персоналът добре запознат ли е с параметрите и границите във връзка с процеса, за да се сведе до минимум замърсяването със салмонела? </t>
    </r>
  </si>
  <si>
    <r>
      <rPr>
        <sz val="10"/>
        <rFont val="Calibri"/>
        <family val="2"/>
      </rPr>
      <t>Персоналът запознат ли е с коригиращите действия и процедури, в случай че процесът излезе извън контрол?</t>
    </r>
  </si>
  <si>
    <r>
      <rPr>
        <sz val="10"/>
        <rFont val="Calibri"/>
        <family val="2"/>
      </rPr>
      <t>Обучението съдържа ли акцент върху важността на личната хигиена и хигиената на производствената среда?</t>
    </r>
  </si>
  <si>
    <r>
      <rPr>
        <sz val="10"/>
        <rFont val="Calibri"/>
        <family val="2"/>
      </rPr>
      <t>Отговорният персонал обучен ли е да взема проби?</t>
    </r>
  </si>
  <si>
    <r>
      <rPr>
        <sz val="10"/>
        <rFont val="Calibri"/>
        <family val="2"/>
      </rPr>
      <t>Отговорният персонал запознат ли е с методите за почистване и дезинфекция на съоръженията и оборудването?</t>
    </r>
  </si>
  <si>
    <r>
      <rPr>
        <sz val="10"/>
        <rFont val="Calibri"/>
        <family val="2"/>
      </rPr>
      <t>Външните изпълнители по поддръжката достатъчно добре запознати ли са с изискваните добри хигиенни практики?</t>
    </r>
  </si>
  <si>
    <r>
      <rPr>
        <sz val="10"/>
        <rFont val="Calibri"/>
        <family val="2"/>
      </rPr>
      <t>Подлага ли се на проверка ефективността на обучението?</t>
    </r>
  </si>
  <si>
    <r>
      <rPr>
        <b/>
        <sz val="11"/>
        <color theme="1"/>
        <rFont val="Calibri"/>
        <family val="2"/>
      </rPr>
      <t>Констатации</t>
    </r>
  </si>
  <si>
    <r>
      <rPr>
        <b/>
        <sz val="11"/>
        <color theme="1"/>
        <rFont val="Calibri"/>
        <family val="2"/>
      </rPr>
      <t>3. Съоръжения</t>
    </r>
  </si>
  <si>
    <r>
      <rPr>
        <sz val="10"/>
        <rFont val="Calibri"/>
        <family val="2"/>
      </rPr>
      <t>Проектирането, разположението, конструкцията и размерите на съоръженията подходящи ли са за целите на намаляването на риска от замърсяване със салмонела?</t>
    </r>
  </si>
  <si>
    <r>
      <rPr>
        <sz val="10"/>
        <rFont val="Calibri"/>
        <family val="2"/>
      </rPr>
      <t>Зоните в непосредствена близост до фабриката поддържат ли се чисти, подредени и във вид, позволяващ да се сведе до минимум рискът от замърсяване със салмонела?</t>
    </r>
  </si>
  <si>
    <r>
      <rPr>
        <sz val="10"/>
        <rFont val="Calibri"/>
        <family val="2"/>
      </rPr>
      <t>Осигурено ли е достатъчно добро разделение между зоната, в която се намират суровините, и зоната след тостера за отделяне на разтворителя, за да се предотврати (повторно) замърсяване?</t>
    </r>
  </si>
  <si>
    <r>
      <rPr>
        <sz val="10"/>
        <rFont val="Calibri"/>
        <family val="2"/>
      </rPr>
      <t>Подовете, стените и таваните отговарят ли на производствените изисквания за предотвратяване на евентуалното натрупването на нечистотии, което може да доведе до замърсяване със салмонела (предотвратяване на натрупването на нечистотии и възникването на убежища за вредители)?</t>
    </r>
  </si>
  <si>
    <r>
      <rPr>
        <sz val="10"/>
        <rFont val="Calibri"/>
        <family val="2"/>
      </rPr>
      <t>Стените и таваните защитени ли са от кондензация?</t>
    </r>
  </si>
  <si>
    <r>
      <rPr>
        <sz val="10"/>
        <rFont val="Calibri"/>
        <family val="2"/>
      </rPr>
      <t>Ако става дума за затворена сграда, затворени ли са всички врати и прозорци, за да се предотврати навлизането на вредители, които биха могли да доведат до замърсяване със салмонела?</t>
    </r>
  </si>
  <si>
    <r>
      <rPr>
        <sz val="10"/>
        <rFont val="Calibri"/>
        <family val="2"/>
      </rPr>
      <t>Въведени ли са превантивни мерки, за да се избегне замърсяването на въздуха при отворa за достъп на въздух в сушилката и в охладителя? (използваният за изсушаване и охлаждане въздух подходящ ли е за помещението?)</t>
    </r>
  </si>
  <si>
    <r>
      <rPr>
        <sz val="10"/>
        <rFont val="Calibri"/>
        <family val="2"/>
      </rPr>
      <t xml:space="preserve">Въведени ли са превантивни мерки, за да се избегне замърсяването на въздуха при отворa за достъп в системата за вентилация? </t>
    </r>
  </si>
  <si>
    <r>
      <rPr>
        <sz val="10"/>
        <rFont val="Calibri"/>
        <family val="2"/>
      </rPr>
      <t xml:space="preserve">Работи ли добре вентилацията на транспортьорите на брашно, за да се избегне кондензация? </t>
    </r>
  </si>
  <si>
    <r>
      <rPr>
        <sz val="10"/>
        <rFont val="Calibri"/>
        <family val="2"/>
      </rPr>
      <t>Добре проветрени ли са складовите помещения, за да се избегне кондензация, която може да доведе до замърсяване на продукта със салмонела?</t>
    </r>
  </si>
  <si>
    <r>
      <rPr>
        <sz val="10"/>
        <rFont val="Calibri"/>
        <family val="2"/>
      </rPr>
      <t>Предотвратява ли се натрупването на фуражни суровини? (напр. в краищата на транспортьорите)</t>
    </r>
  </si>
  <si>
    <r>
      <rPr>
        <sz val="10"/>
        <rFont val="Calibri"/>
        <family val="2"/>
      </rPr>
      <t>Затворени ли са всички транспортьори, за да избегне замърсяване?</t>
    </r>
  </si>
  <si>
    <r>
      <rPr>
        <sz val="10"/>
        <rFont val="Calibri"/>
        <family val="2"/>
      </rPr>
      <t>Зоната за товарене затворена ли е, когато не се използва?</t>
    </r>
  </si>
  <si>
    <r>
      <rPr>
        <b/>
        <sz val="11"/>
        <color theme="1"/>
        <rFont val="Calibri"/>
        <family val="2"/>
      </rPr>
      <t>Констатации</t>
    </r>
  </si>
  <si>
    <r>
      <rPr>
        <b/>
        <sz val="11"/>
        <color theme="1"/>
        <rFont val="Calibri"/>
        <family val="2"/>
      </rPr>
      <t>4. Контрол на вредителите</t>
    </r>
  </si>
  <si>
    <r>
      <rPr>
        <sz val="10"/>
        <rFont val="Calibri"/>
        <family val="2"/>
      </rPr>
      <t xml:space="preserve">Въведена ли е програма за контрол на вредителите? </t>
    </r>
  </si>
  <si>
    <r>
      <rPr>
        <sz val="10"/>
        <rFont val="Calibri"/>
        <family val="2"/>
      </rPr>
      <t>Изготвена ли е програмата за контрол на вредителите с цел да се сведе до минимум възможното замърсяване със салмонела от птици, гризачи и насекоми?</t>
    </r>
  </si>
  <si>
    <r>
      <rPr>
        <b/>
        <sz val="11"/>
        <color theme="1"/>
        <rFont val="Calibri"/>
        <family val="2"/>
      </rPr>
      <t>Констатации</t>
    </r>
  </si>
  <si>
    <r>
      <rPr>
        <b/>
        <sz val="11"/>
        <color theme="1"/>
        <rFont val="Calibri"/>
        <family val="2"/>
      </rPr>
      <t>5. Поддръжка</t>
    </r>
  </si>
  <si>
    <r>
      <rPr>
        <sz val="10"/>
        <rFont val="Calibri"/>
        <family val="2"/>
      </rPr>
      <t xml:space="preserve">Съоръжението инспектира ли се редовно, за да се идентифицират и отстранят пропуските? (с акцент върху оборудването след тостера за отделяне на разтворителя)
</t>
    </r>
  </si>
  <si>
    <r>
      <rPr>
        <b/>
        <sz val="11"/>
        <color theme="1"/>
        <rFont val="Calibri"/>
        <family val="2"/>
      </rPr>
      <t>Констатации</t>
    </r>
  </si>
  <si>
    <r>
      <rPr>
        <b/>
        <sz val="11"/>
        <color theme="1"/>
        <rFont val="Calibri"/>
        <family val="2"/>
      </rPr>
      <t>6. Оборудване</t>
    </r>
  </si>
  <si>
    <r>
      <rPr>
        <sz val="10"/>
        <rFont val="Calibri"/>
        <family val="2"/>
      </rPr>
      <t>Оборудването проектирано и монтирано ли е по начин, позволяващ почистването му?</t>
    </r>
  </si>
  <si>
    <r>
      <rPr>
        <sz val="10"/>
        <rFont val="Calibri"/>
        <family val="2"/>
      </rPr>
      <t xml:space="preserve">Системата проверява ли се за места с кондензация? </t>
    </r>
  </si>
  <si>
    <r>
      <rPr>
        <sz val="10"/>
        <rFont val="Calibri"/>
        <family val="2"/>
      </rPr>
      <t>Добре известни ли са всички места, на които може да възникне кондензация?</t>
    </r>
  </si>
  <si>
    <r>
      <rPr>
        <sz val="10"/>
        <rFont val="Calibri"/>
        <family val="2"/>
      </rPr>
      <t xml:space="preserve">Добре изолирана ли е линията за преработка, когато това е необходимо? </t>
    </r>
  </si>
  <si>
    <r>
      <rPr>
        <sz val="10"/>
        <rFont val="Calibri"/>
        <family val="2"/>
      </rPr>
      <t>Установени ли са потенциалните термични мостове и добре ли са изолирани?</t>
    </r>
  </si>
  <si>
    <r>
      <rPr>
        <sz val="10"/>
        <rFont val="Calibri"/>
        <family val="2"/>
      </rPr>
      <t>Изолацията достатъчно плътна ли е?</t>
    </r>
  </si>
  <si>
    <r>
      <rPr>
        <sz val="10"/>
        <rFont val="Calibri"/>
        <family val="2"/>
      </rPr>
      <t xml:space="preserve">При необходимост, въз основа на оценката на риска, инсталиран ли е мрежест въздушен филтър на отворa за достъп на въздух и на капака за отвеждане на въздуха? </t>
    </r>
  </si>
  <si>
    <r>
      <rPr>
        <sz val="10"/>
        <rFont val="Calibri"/>
        <family val="2"/>
      </rPr>
      <t>Филтрите подходящи ли са и почистват ли се редовно?</t>
    </r>
  </si>
  <si>
    <r>
      <rPr>
        <sz val="10"/>
        <rFont val="Calibri"/>
        <family val="2"/>
      </rPr>
      <t>Прахоуловителите и колекторите почистват ли се редовно (въз основа на оценка на риска) и функционират ли правилно?</t>
    </r>
  </si>
  <si>
    <r>
      <rPr>
        <sz val="10"/>
        <rFont val="Calibri"/>
        <family val="2"/>
      </rPr>
      <t>Почистват ли се краищата на транспортьорите на брашно, за да се избегне евентуално замърсяване със салмонела?</t>
    </r>
  </si>
  <si>
    <r>
      <rPr>
        <sz val="10"/>
        <rFont val="Calibri"/>
        <family val="2"/>
      </rPr>
      <t>Оборудването за дозиране на дезинфектанта и водата подходящо и калибрирано ли е за целта?</t>
    </r>
  </si>
  <si>
    <r>
      <rPr>
        <b/>
        <sz val="11"/>
        <color theme="1"/>
        <rFont val="Calibri"/>
        <family val="2"/>
      </rPr>
      <t>Констатации</t>
    </r>
  </si>
  <si>
    <r>
      <rPr>
        <b/>
        <sz val="11"/>
        <color theme="1"/>
        <rFont val="Calibri"/>
        <family val="2"/>
      </rPr>
      <t>7. Процес</t>
    </r>
  </si>
  <si>
    <r>
      <rPr>
        <sz val="10"/>
        <rFont val="Calibri"/>
        <family val="2"/>
      </rPr>
      <t>Съществуват ли писмени процедури за определяне, контрол и проверка на границите на производствения процес във връзка със салмонелата?</t>
    </r>
  </si>
  <si>
    <r>
      <rPr>
        <sz val="10"/>
        <rFont val="Calibri"/>
        <family val="2"/>
      </rPr>
      <t>Ясно определени ли са границите на процеса?</t>
    </r>
  </si>
  <si>
    <r>
      <rPr>
        <sz val="10"/>
        <rFont val="Calibri"/>
        <family val="2"/>
      </rPr>
      <t>Извършва ли се контрол и документиране на процеса по отношение на температурата</t>
    </r>
    <r>
      <rPr>
        <sz val="10"/>
        <rFont val="Calibri"/>
      </rPr>
      <t xml:space="preserve"> </t>
    </r>
    <r>
      <rPr>
        <sz val="10"/>
        <color theme="1"/>
        <rFont val="Calibri"/>
        <family val="2"/>
      </rPr>
      <t xml:space="preserve">по време на термичната обработка в тостера за отделяне на разтворителя? </t>
    </r>
  </si>
  <si>
    <r>
      <rPr>
        <sz val="10"/>
        <rFont val="Calibri"/>
        <family val="2"/>
      </rPr>
      <t xml:space="preserve">Извършва ли се контрол и документиране на процеса по отношение на температурата на брашното след изсушаването и охлаждането? 
</t>
    </r>
  </si>
  <si>
    <r>
      <rPr>
        <sz val="10"/>
        <rFont val="Calibri"/>
        <family val="2"/>
      </rPr>
      <t xml:space="preserve">Направена ли е оценка на риска, за да се определи максималната стойност на делта T на продукта след охладителя и на атмосферата, за да се избегне кондензация? </t>
    </r>
  </si>
  <si>
    <r>
      <rPr>
        <sz val="10"/>
        <rFont val="Calibri"/>
        <family val="2"/>
      </rPr>
      <t>Предвидени ли са коригиращи действия, в случай че делта T е по-висока от определената максимална разлика?</t>
    </r>
  </si>
  <si>
    <r>
      <rPr>
        <sz val="10"/>
        <rFont val="Calibri"/>
        <family val="2"/>
      </rPr>
      <t>Упражнява ли се достатъчен контрол на потока на продуктите, които се връщат обратно в брашното (напр. смоли), за да се избегнат колебания във влажността на брашното?</t>
    </r>
  </si>
  <si>
    <r>
      <rPr>
        <sz val="10"/>
        <rFont val="Calibri"/>
        <family val="2"/>
      </rPr>
      <t xml:space="preserve">Провежда и документира </t>
    </r>
    <r>
      <rPr>
        <sz val="10"/>
        <color rgb="FF00B050"/>
        <rFont val="Calibri"/>
        <family val="2"/>
      </rPr>
      <t xml:space="preserve">ли </t>
    </r>
    <r>
      <rPr>
        <sz val="10"/>
        <color theme="1"/>
        <rFont val="Calibri"/>
        <family val="2"/>
      </rPr>
      <t xml:space="preserve">се непрекъснат или редовен контрол на съдържанието на влага в брашното? </t>
    </r>
  </si>
  <si>
    <r>
      <rPr>
        <sz val="10"/>
        <rFont val="Calibri"/>
        <family val="2"/>
      </rPr>
      <t>Контролира ли се рискът от замърсяване със салмонела при връщането на семенните обвивки обратно в брашното?</t>
    </r>
  </si>
  <si>
    <r>
      <rPr>
        <sz val="10"/>
        <rFont val="Calibri"/>
        <family val="2"/>
      </rPr>
      <t xml:space="preserve">В случай на химическа обработка — извършва ли се документирано наблюдение на използването на химически вещества?
</t>
    </r>
  </si>
  <si>
    <r>
      <rPr>
        <sz val="10"/>
        <rFont val="Calibri"/>
        <family val="2"/>
      </rPr>
      <t>Разливите рециклират ли се посредством фазата на нагряване?</t>
    </r>
  </si>
  <si>
    <r>
      <rPr>
        <sz val="10"/>
        <rFont val="Calibri"/>
        <family val="2"/>
      </rPr>
      <t>Ако бъдат надхвърлени границите на процеса, предвидено ли е прилагането на коригиращи мерки и тяхното документиране? (Преглед на границите на процеса (термична обработка, съдържание на вода, температура на брашното след охладителя), преглед на калибрирането, преглед на програмата предпоставка, почистване или дезинфекциране на фабриката/производствената линия, промени в процеса или в процедурите и/или допълнително обучение).</t>
    </r>
  </si>
  <si>
    <r>
      <rPr>
        <b/>
        <sz val="11"/>
        <color theme="1"/>
        <rFont val="Calibri"/>
        <family val="2"/>
      </rPr>
      <t>Констатации</t>
    </r>
  </si>
  <si>
    <r>
      <rPr>
        <b/>
        <sz val="11"/>
        <rFont val="Calibri"/>
        <family val="2"/>
      </rPr>
      <t>8. Почистване и 
дезинфекция</t>
    </r>
  </si>
  <si>
    <r>
      <rPr>
        <sz val="10"/>
        <rFont val="Calibri"/>
        <family val="2"/>
      </rPr>
      <t>Налице ли е генерален график, за да се осигури навременното и ефективно почистване на оборудването и на зоните за преработка, съхранение и товарене?</t>
    </r>
  </si>
  <si>
    <r>
      <rPr>
        <sz val="10"/>
        <rFont val="Calibri"/>
        <family val="2"/>
      </rPr>
      <t>Чиста ли е производствената среда? Особено преработвателната зона след тостера за отделяне на разтворителя.</t>
    </r>
  </si>
  <si>
    <r>
      <rPr>
        <sz val="10"/>
        <rFont val="Calibri"/>
        <family val="2"/>
      </rPr>
      <t>Оборудването почиства ли се редовно, включително транспортните ленти, подемниците и бункерите за съхранение за вентилацията?</t>
    </r>
  </si>
  <si>
    <r>
      <rPr>
        <sz val="10"/>
        <rFont val="Calibri"/>
        <family val="2"/>
      </rPr>
      <t>Определени ли са методите за мокро или сухо почистване на производствената среда и производствената линия?</t>
    </r>
  </si>
  <si>
    <r>
      <rPr>
        <sz val="10"/>
        <rFont val="Calibri"/>
        <family val="2"/>
      </rPr>
      <t>Определени ли са методите за дезинфекция на производствената среда и производствената линия?</t>
    </r>
  </si>
  <si>
    <r>
      <rPr>
        <sz val="10"/>
        <rFont val="Calibri"/>
        <family val="2"/>
      </rPr>
      <t>Средствата за почистване и дезинфекция подходящи ли са за целта и в добро състояние ли са?</t>
    </r>
  </si>
  <si>
    <r>
      <rPr>
        <b/>
        <sz val="11"/>
        <color theme="1"/>
        <rFont val="Calibri"/>
        <family val="2"/>
      </rPr>
      <t>Констатации</t>
    </r>
  </si>
  <si>
    <r>
      <rPr>
        <b/>
        <sz val="11"/>
        <color theme="1"/>
        <rFont val="Calibri"/>
        <family val="2"/>
      </rPr>
      <t>9. Мониторинг, вземане на проби и анализ</t>
    </r>
  </si>
  <si>
    <r>
      <rPr>
        <sz val="10"/>
        <rFont val="Calibri"/>
        <family val="2"/>
      </rPr>
      <t xml:space="preserve">Въведена ли е програма за мониторинг на салмонелата, основана на оценка на риска и предназначена за всеки вид продукт и процес, с цел провеждане на контрол на мониторинга на производствената линия, на производствената среда и на крайния продукт? </t>
    </r>
  </si>
  <si>
    <r>
      <rPr>
        <sz val="10"/>
        <rFont val="Calibri"/>
        <family val="2"/>
      </rPr>
      <t>Планът за мониторинг насочен ли е към предварително определени зони и оборудване, с акцент върху върху важните етапи — от фазата на нагряване до натоварването на протеиновите брашна?</t>
    </r>
  </si>
  <si>
    <r>
      <rPr>
        <sz val="10"/>
        <rFont val="Calibri"/>
        <family val="2"/>
      </rPr>
      <t xml:space="preserve">Също така, вземат ли се проби от отлаганията на продукта (например прах) след фазата на нагряване, напр. от оборудването — циклони, транспортьори, силози, въз основа на оценка на риска, предишни резултати и вид процес?  </t>
    </r>
  </si>
  <si>
    <r>
      <rPr>
        <sz val="10"/>
        <rFont val="Calibri"/>
        <family val="2"/>
      </rPr>
      <t>Вземат ли се проби от семенните обвивки след отстраняването им?</t>
    </r>
  </si>
  <si>
    <r>
      <rPr>
        <sz val="10"/>
        <rFont val="Calibri"/>
        <family val="2"/>
      </rPr>
      <t>Където е подходящо, вземат ли се проби от прахоуловителите (след тостера за отделяне на разтворителя) за изследване за салмонела?</t>
    </r>
  </si>
  <si>
    <r>
      <rPr>
        <sz val="10"/>
        <rFont val="Calibri"/>
        <family val="2"/>
      </rPr>
      <t>Въз основа на оценка на риска вземат ли се поне веднъж седмично проби от протеиновото брашно на мястото на товарене?</t>
    </r>
  </si>
  <si>
    <r>
      <rPr>
        <sz val="10"/>
        <rFont val="Calibri"/>
        <family val="2"/>
      </rPr>
      <t>В случай на поява на салмонела, определен ли е серотипът ѝ?</t>
    </r>
  </si>
  <si>
    <r>
      <rPr>
        <sz val="10"/>
        <rFont val="Calibri"/>
        <family val="2"/>
      </rPr>
      <t>Данните предоставят ли се на федерацията на европейската промишленост за производство на растителни масла и богати на белтък храни в Европа — FEDIOL, в рамките на програмата на FEDIOL за събиране на данни относно на салмонелата?</t>
    </r>
  </si>
  <si>
    <r>
      <rPr>
        <sz val="10"/>
        <rFont val="Calibri"/>
        <family val="2"/>
      </rPr>
      <t>Пробите, предназначени за програмата на FEDIOL за събиране на данни, анализират ли се в лаборатория, акредитирана за използването на метода по ISO 6579?</t>
    </r>
  </si>
  <si>
    <r>
      <rPr>
        <sz val="10"/>
        <rFont val="Calibri"/>
        <family val="2"/>
      </rPr>
      <t>Пробите от 25 g, предназначени за вътрешен анализ, изследват ли се своевременно в съответствие с метода ISO 6579 или равностоен на него метод?</t>
    </r>
  </si>
  <si>
    <r>
      <rPr>
        <sz val="10"/>
        <rFont val="Calibri"/>
        <family val="2"/>
      </rPr>
      <t>Определени ли са подходящи корективни действия въз основа на резултатите от проведения мониторинг на производствената линия?</t>
    </r>
  </si>
  <si>
    <r>
      <rPr>
        <sz val="10"/>
        <rFont val="Calibri"/>
        <family val="2"/>
      </rPr>
      <t>Изпълняват ли се определените корективни действия, когато е приложимо?</t>
    </r>
  </si>
  <si>
    <r>
      <rPr>
        <sz val="10"/>
        <rFont val="Calibri"/>
        <family val="2"/>
      </rPr>
      <t>Извършена ли се проверка на ефективността на коригиращите действия за период от една седмица и отрицателни ли са изследванията за наличие на салмонела? Ако отговорът е „не“, процесът повтаря ли се, докато се установи отсъствие на салмонела за период от една седмица?</t>
    </r>
  </si>
  <si>
    <r>
      <rPr>
        <sz val="10"/>
        <rFont val="Calibri"/>
        <family val="2"/>
      </rPr>
      <t>Документацията за взетите проби и за изследванията във връзка с борбата със салмонелата съхранява ли се в продължение на най-малко пет години и съдържа ли информация за взетите проби (идентификационен номер и дата), всяко изолиране или серотип и предприетите коригиращи действия?</t>
    </r>
  </si>
  <si>
    <r>
      <rPr>
        <sz val="10"/>
        <rFont val="Calibri"/>
        <family val="2"/>
      </rPr>
      <t>Планът за мониторинг на салмонелата преразглежда ли се редовно (статус по отношение на салмонела) и формулира ли се цел за извършване на подобрения?</t>
    </r>
  </si>
  <si>
    <r>
      <rPr>
        <b/>
        <sz val="11"/>
        <color theme="1"/>
        <rFont val="Calibri"/>
        <family val="2"/>
      </rPr>
      <t>Констатации</t>
    </r>
  </si>
  <si>
    <r>
      <rPr>
        <b/>
        <sz val="11"/>
        <color theme="1"/>
        <rFont val="Calibri"/>
        <family val="2"/>
      </rPr>
      <t>10. В случай на положителен резултат за салмонела</t>
    </r>
  </si>
  <si>
    <r>
      <rPr>
        <sz val="10"/>
        <color theme="1"/>
        <rFont val="Calibri"/>
        <family val="2"/>
      </rPr>
      <t>Налице ли са писмени процедури за действията, които трябва да се предприемат в случай на поява на салмонела?</t>
    </r>
  </si>
  <si>
    <r>
      <rPr>
        <sz val="10"/>
        <color theme="1"/>
        <rFont val="Calibri"/>
        <family val="2"/>
      </rPr>
      <t xml:space="preserve">Уведомяват ли се потребителите за появата на опасен серотип?  </t>
    </r>
  </si>
  <si>
    <r>
      <rPr>
        <sz val="10"/>
        <color theme="1"/>
        <rFont val="Calibri"/>
        <family val="2"/>
      </rPr>
      <t>Уведомяват ли се органите за появата на салмонела?</t>
    </r>
  </si>
  <si>
    <r>
      <rPr>
        <sz val="10"/>
        <rFont val="Calibri"/>
        <family val="2"/>
      </rPr>
      <t>Извършва ли се ежедневно вземане на проби и изследването им в продължение на най-малко седем дни, докато бъде потвърдена безопасността на процеса по отношение на салмонелата?</t>
    </r>
  </si>
  <si>
    <r>
      <rPr>
        <sz val="10"/>
        <color theme="1"/>
        <rFont val="Calibri"/>
        <family val="2"/>
      </rPr>
      <t>Вземат ли се под внимание предишните резултати от мониторинга?</t>
    </r>
  </si>
  <si>
    <r>
      <rPr>
        <sz val="10"/>
        <color theme="1"/>
        <rFont val="Calibri"/>
        <family val="2"/>
      </rPr>
      <t>Направен ли е преглед на условията, в които се извършва преработката, с оглед на салмонелата?</t>
    </r>
  </si>
  <si>
    <r>
      <rPr>
        <sz val="10"/>
        <color theme="1"/>
        <rFont val="Calibri"/>
        <family val="2"/>
      </rPr>
      <t>Извършен ли е анализ на първопричината?</t>
    </r>
  </si>
  <si>
    <r>
      <rPr>
        <sz val="10"/>
        <color theme="1"/>
        <rFont val="Calibri"/>
        <family val="2"/>
      </rPr>
      <t>Установен ли е източникът на замърсяване и отстранен ли е той?</t>
    </r>
  </si>
  <si>
    <r>
      <rPr>
        <sz val="10"/>
        <color theme="1"/>
        <rFont val="Calibri"/>
        <family val="2"/>
      </rPr>
      <t>Преразгледана ли е програмата предпоставка?</t>
    </r>
  </si>
  <si>
    <r>
      <rPr>
        <sz val="10"/>
        <color theme="1"/>
        <rFont val="Calibri"/>
        <family val="2"/>
      </rPr>
      <t>Където е подходящо, извършено ли е допълнително почистване и дезинфекция на съоръженията, оборудването и местата за съхранение?</t>
    </r>
  </si>
  <si>
    <r>
      <rPr>
        <sz val="10"/>
        <color theme="1"/>
        <rFont val="Calibri"/>
        <family val="2"/>
      </rPr>
      <t>Валидиран ли е отново процесът, ако в него са били направени промени?</t>
    </r>
  </si>
  <si>
    <r>
      <rPr>
        <sz val="10"/>
        <color theme="1"/>
        <rFont val="Calibri"/>
        <family val="2"/>
      </rPr>
      <t>Предвижда ли се допълнително обучение или въвеждане на промени в процеса или в процедурите?</t>
    </r>
  </si>
  <si>
    <r>
      <rPr>
        <b/>
        <sz val="11"/>
        <color theme="1"/>
        <rFont val="Calibri"/>
        <family val="2"/>
      </rPr>
      <t>Констатации</t>
    </r>
  </si>
  <si>
    <t>critical</t>
  </si>
  <si>
    <t>major</t>
  </si>
  <si>
    <t>minor</t>
  </si>
  <si>
    <t>conform</t>
  </si>
  <si>
    <t>Поддръжката на инсталациите организирана ли е по начин, който не увеличава риска от замърсяване със салмонела, нито създава условия за разпространението на салмонела? (с акцент върху оборудването след тостера за отделяне на разтворителя)</t>
  </si>
  <si>
    <t>Контролен списък за борба със салмонелата при процеса на 
раздробяване, версия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</si>
</sst>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0"/>
      <name val="Calibri"/>
    </font>
    <font>
      <sz val="10"/>
      <color theme="1"/>
      <name val="Calibri"/>
      <family val="2"/>
    </font>
    <font>
      <sz val="10"/>
      <color rgb="FF00B050"/>
      <name val="Calibri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5" fillId="3" borderId="5" xfId="0" applyFont="1" applyFill="1" applyBorder="1" applyAlignment="1">
      <alignment vertical="center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/>
    <xf numFmtId="0" fontId="2" fillId="3" borderId="1" xfId="0" applyFont="1" applyFill="1" applyBorder="1" applyAlignment="1">
      <alignment vertical="top"/>
    </xf>
    <xf numFmtId="0" fontId="9" fillId="0" borderId="0" xfId="0" applyFont="1"/>
    <xf numFmtId="0" fontId="2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3" fillId="0" borderId="0" xfId="0" applyFont="1"/>
    <xf numFmtId="0" fontId="12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/>
    </xf>
    <xf numFmtId="0" fontId="14" fillId="0" borderId="1" xfId="0" applyFont="1" applyBorder="1"/>
    <xf numFmtId="0" fontId="14" fillId="0" borderId="5" xfId="0" applyFont="1" applyBorder="1"/>
    <xf numFmtId="0" fontId="14" fillId="2" borderId="1" xfId="0" applyFont="1" applyFill="1" applyBorder="1"/>
    <xf numFmtId="0" fontId="14" fillId="0" borderId="1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6" fillId="4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/>
    </xf>
    <xf numFmtId="1" fontId="17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horizontal="left" vertical="top"/>
    </xf>
    <xf numFmtId="0" fontId="10" fillId="2" borderId="3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top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6" fillId="6" borderId="1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2" fillId="0" borderId="9" xfId="0" applyFont="1" applyBorder="1" applyAlignment="1">
      <alignment vertical="top"/>
    </xf>
    <xf numFmtId="0" fontId="19" fillId="0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15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3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center" vertical="top" wrapText="1"/>
      <protection locked="0"/>
    </xf>
    <xf numFmtId="0" fontId="10" fillId="3" borderId="4" xfId="0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>
      <alignment horizontal="center" vertical="center"/>
    </xf>
    <xf numFmtId="0" fontId="3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10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8" fillId="3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2" fillId="0" borderId="13" xfId="0" applyFont="1" applyBorder="1" applyAlignment="1">
      <alignment vertical="top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1714500</xdr:colOff>
      <xdr:row>0</xdr:row>
      <xdr:rowOff>85725</xdr:rowOff>
    </xdr:from>
    <xdr:to>
      <xdr:col>5</xdr:col>
      <xdr:colOff>0</xdr:colOff>
      <xdr:row>0</xdr:row>
      <xdr:rowOff>686508</xdr:rowOff>
    </xdr:to>
    <xdr:pic>
      <xdr:nvPicPr>
        <xdr:cNvPr id="2" name="Picture 1" descr="fedi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86925" y="85725"/>
          <a:ext cx="666750" cy="600783"/>
        </a:xfrm>
        <a:prstGeom prst="rect">
          <a:avLst/>
        </a:prstGeom>
      </xdr:spPr>
    </xdr:pic>
    <xdr:clientData/>
  </xdr:twoCellAnchor>
  <xdr:twoCellAnchor>
    <xdr:from>
      <xdr:col>0</xdr:col>
      <xdr:colOff>15688</xdr:colOff>
      <xdr:row>0</xdr:row>
      <xdr:rowOff>138954</xdr:rowOff>
    </xdr:from>
    <xdr:to>
      <xdr:col>1</xdr:col>
      <xdr:colOff>1484262</xdr:colOff>
      <xdr:row>0</xdr:row>
      <xdr:rowOff>672354</xdr:rowOff>
    </xdr:to>
    <xdr:pic>
      <xdr:nvPicPr>
        <xdr:cNvPr id="3" name="Picture 2" descr="logo_efisc_rg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688" y="138954"/>
          <a:ext cx="190560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showRowColHeaders="0" tabSelected="1" view="pageLayout" topLeftCell="A1048576" zoomScale="85" zoomScaleNormal="85" zoomScalePageLayoutView="85" workbookViewId="0">
      <selection activeCell="C40" sqref="C40:E40"/>
    </sheetView>
  </sheetViews>
  <sheetFormatPr defaultRowHeight="15" zeroHeight="1" x14ac:dyDescent="0.25"/>
  <cols>
    <col min="1" max="1" width="6.5703125" style="9" customWidth="1"/>
    <col min="2" max="2" width="22.5703125" style="9" customWidth="1"/>
    <col min="3" max="3" width="85.7109375" style="8" customWidth="1"/>
    <col min="4" max="4" width="5.7109375" style="8" customWidth="1"/>
    <col min="5" max="5" width="37.85546875" style="8" customWidth="1"/>
    <col min="6" max="9" width="9.140625" style="8" hidden="1" customWidth="1"/>
    <col min="10" max="16384" width="9.140625" style="8"/>
  </cols>
  <sheetData>
    <row r="1" spans="1:15" ht="59.25" customHeight="1" x14ac:dyDescent="0.25">
      <c r="A1" s="88" t="s">
        <v>124</v>
      </c>
      <c r="B1" s="68"/>
      <c r="C1" s="68"/>
      <c r="D1" s="68"/>
      <c r="E1" s="68"/>
      <c r="F1" s="2"/>
      <c r="G1" s="8">
        <f>+D4+D5+D6+D7</f>
        <v>0</v>
      </c>
    </row>
    <row r="2" spans="1:15" s="6" customFormat="1" ht="54.75" customHeight="1" x14ac:dyDescent="0.25">
      <c r="A2" s="81" t="s">
        <v>0</v>
      </c>
      <c r="B2" s="82"/>
      <c r="C2" s="82"/>
      <c r="D2" s="7"/>
      <c r="E2" s="69" t="s">
        <v>1</v>
      </c>
      <c r="F2" s="19">
        <f>+SUM(F9:F104)</f>
        <v>0</v>
      </c>
      <c r="G2" s="19">
        <f>+SUM(G9:G104)</f>
        <v>0</v>
      </c>
      <c r="H2" s="19">
        <f>+SUM(H9:H104)</f>
        <v>0</v>
      </c>
      <c r="I2" s="19">
        <f>+SUM(I9:I104)</f>
        <v>0</v>
      </c>
    </row>
    <row r="3" spans="1:15" s="6" customFormat="1" ht="18" customHeight="1" x14ac:dyDescent="0.25">
      <c r="A3" s="73" t="s">
        <v>2</v>
      </c>
      <c r="B3" s="74"/>
      <c r="C3" s="29" t="s">
        <v>3</v>
      </c>
      <c r="D3" s="32">
        <f>IF((D7-D4-(D5*20)-(D6*A104))*(100/A104)&lt;0,0,(D7-D4-(D5*20)-(D6*A104))*(100/A104))</f>
        <v>0</v>
      </c>
      <c r="E3" s="70"/>
      <c r="F3" s="19"/>
      <c r="G3" s="19"/>
      <c r="H3" s="19"/>
      <c r="I3" s="19"/>
    </row>
    <row r="4" spans="1:15" ht="16.5" thickBot="1" x14ac:dyDescent="0.3">
      <c r="A4" s="73" t="s">
        <v>4</v>
      </c>
      <c r="B4" s="74"/>
      <c r="C4" s="20" t="s">
        <v>5</v>
      </c>
      <c r="D4" s="28">
        <f>H2</f>
        <v>0</v>
      </c>
      <c r="E4" s="7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6.5" thickBot="1" x14ac:dyDescent="0.3">
      <c r="A5" s="73" t="s">
        <v>6</v>
      </c>
      <c r="B5" s="74"/>
      <c r="C5" s="20" t="s">
        <v>7</v>
      </c>
      <c r="D5" s="15">
        <f>+G2</f>
        <v>0</v>
      </c>
      <c r="E5" s="7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6.5" thickBot="1" x14ac:dyDescent="0.3">
      <c r="A6" s="75" t="s">
        <v>8</v>
      </c>
      <c r="B6" s="75"/>
      <c r="C6" s="20" t="s">
        <v>9</v>
      </c>
      <c r="D6" s="15">
        <f>+F2</f>
        <v>0</v>
      </c>
      <c r="E6" s="7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64.5" customHeight="1" thickBot="1" x14ac:dyDescent="0.3">
      <c r="A7" s="55"/>
      <c r="B7" s="56"/>
      <c r="C7" s="21" t="s">
        <v>10</v>
      </c>
      <c r="D7" s="16">
        <f>+I2</f>
        <v>0</v>
      </c>
      <c r="E7" s="7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25">
      <c r="A8" s="3"/>
      <c r="B8" s="3"/>
      <c r="C8" s="4" t="s">
        <v>11</v>
      </c>
      <c r="D8" s="89" t="s">
        <v>12</v>
      </c>
      <c r="E8" s="4" t="s">
        <v>13</v>
      </c>
      <c r="F8" s="8" t="s">
        <v>119</v>
      </c>
      <c r="G8" s="8" t="s">
        <v>120</v>
      </c>
      <c r="H8" s="8" t="s">
        <v>121</v>
      </c>
      <c r="I8" s="8" t="s">
        <v>122</v>
      </c>
    </row>
    <row r="9" spans="1:15" ht="25.5" x14ac:dyDescent="0.25">
      <c r="A9" s="33">
        <v>1</v>
      </c>
      <c r="B9" s="76" t="s">
        <v>14</v>
      </c>
      <c r="C9" s="10" t="s">
        <v>15</v>
      </c>
      <c r="D9" s="42"/>
      <c r="E9" s="50"/>
      <c r="F9" s="11">
        <f>+IF(D9="R",1,0)</f>
        <v>0</v>
      </c>
      <c r="G9" s="11">
        <f>+IF(D9="O",1,0)</f>
        <v>0</v>
      </c>
      <c r="H9" s="11">
        <f>+IF(D9="Y",1,0)</f>
        <v>0</v>
      </c>
      <c r="I9" s="11">
        <f>+IF(D9="G",1,0)</f>
        <v>0</v>
      </c>
    </row>
    <row r="10" spans="1:15" ht="30" customHeight="1" x14ac:dyDescent="0.25">
      <c r="A10" s="33">
        <v>2</v>
      </c>
      <c r="B10" s="77"/>
      <c r="C10" s="10" t="s">
        <v>16</v>
      </c>
      <c r="D10" s="42"/>
      <c r="E10" s="43"/>
      <c r="F10" s="11">
        <f t="shared" ref="F10:F89" si="0">+IF(D10="R",1,0)</f>
        <v>0</v>
      </c>
      <c r="G10" s="11">
        <f t="shared" ref="G10:G89" si="1">+IF(D10="O",1,0)</f>
        <v>0</v>
      </c>
      <c r="H10" s="11">
        <f t="shared" ref="H10:H89" si="2">+IF(D10="Y",1,0)</f>
        <v>0</v>
      </c>
      <c r="I10" s="11">
        <f t="shared" ref="I10:I89" si="3">+IF(D10="G",1,0)</f>
        <v>0</v>
      </c>
    </row>
    <row r="11" spans="1:15" ht="26.25" customHeight="1" x14ac:dyDescent="0.25">
      <c r="A11" s="33">
        <v>3</v>
      </c>
      <c r="B11" s="77"/>
      <c r="C11" s="10" t="s">
        <v>17</v>
      </c>
      <c r="D11" s="42"/>
      <c r="E11" s="43"/>
      <c r="F11" s="11">
        <f t="shared" si="0"/>
        <v>0</v>
      </c>
      <c r="G11" s="11">
        <f t="shared" si="1"/>
        <v>0</v>
      </c>
      <c r="H11" s="11">
        <f t="shared" si="2"/>
        <v>0</v>
      </c>
      <c r="I11" s="11">
        <f t="shared" si="3"/>
        <v>0</v>
      </c>
    </row>
    <row r="12" spans="1:15" ht="17.25" customHeight="1" x14ac:dyDescent="0.25">
      <c r="A12" s="33">
        <v>4</v>
      </c>
      <c r="B12" s="77"/>
      <c r="C12" s="10" t="s">
        <v>18</v>
      </c>
      <c r="D12" s="42"/>
      <c r="E12" s="43"/>
      <c r="F12" s="11">
        <f t="shared" ref="F12" si="4">+IF(D12="R",1,0)</f>
        <v>0</v>
      </c>
      <c r="G12" s="11">
        <f t="shared" ref="G12" si="5">+IF(D12="O",1,0)</f>
        <v>0</v>
      </c>
      <c r="H12" s="11">
        <f t="shared" ref="H12" si="6">+IF(D12="Y",1,0)</f>
        <v>0</v>
      </c>
      <c r="I12" s="11">
        <f t="shared" ref="I12" si="7">+IF(D12="G",1,0)</f>
        <v>0</v>
      </c>
    </row>
    <row r="13" spans="1:15" ht="39" customHeight="1" x14ac:dyDescent="0.25">
      <c r="A13" s="35"/>
      <c r="B13" s="5" t="s">
        <v>19</v>
      </c>
      <c r="C13" s="65"/>
      <c r="D13" s="66"/>
      <c r="E13" s="67"/>
      <c r="F13" s="11"/>
      <c r="G13" s="11"/>
      <c r="H13" s="11"/>
      <c r="I13" s="11"/>
    </row>
    <row r="14" spans="1:15" ht="25.5" x14ac:dyDescent="0.25">
      <c r="A14" s="33">
        <f>A12+1</f>
        <v>5</v>
      </c>
      <c r="B14" s="57" t="s">
        <v>20</v>
      </c>
      <c r="C14" s="10" t="s">
        <v>21</v>
      </c>
      <c r="D14" s="42"/>
      <c r="E14" s="44"/>
      <c r="F14" s="11">
        <f t="shared" ref="F14:F15" si="8">+IF(D14="R",1,0)</f>
        <v>0</v>
      </c>
      <c r="G14" s="11">
        <f t="shared" ref="G14:G15" si="9">+IF(D14="O",1,0)</f>
        <v>0</v>
      </c>
      <c r="H14" s="11">
        <f t="shared" ref="H14:H15" si="10">+IF(D14="Y",1,0)</f>
        <v>0</v>
      </c>
      <c r="I14" s="11">
        <f t="shared" ref="I14:I15" si="11">+IF(D14="G",1,0)</f>
        <v>0</v>
      </c>
    </row>
    <row r="15" spans="1:15" ht="25.5" x14ac:dyDescent="0.25">
      <c r="A15" s="33">
        <f>A14+1</f>
        <v>6</v>
      </c>
      <c r="B15" s="57"/>
      <c r="C15" s="10" t="s">
        <v>22</v>
      </c>
      <c r="D15" s="42"/>
      <c r="E15" s="44"/>
      <c r="F15" s="11">
        <f t="shared" si="8"/>
        <v>0</v>
      </c>
      <c r="G15" s="11">
        <f t="shared" si="9"/>
        <v>0</v>
      </c>
      <c r="H15" s="11">
        <f t="shared" si="10"/>
        <v>0</v>
      </c>
      <c r="I15" s="11">
        <f t="shared" si="11"/>
        <v>0</v>
      </c>
    </row>
    <row r="16" spans="1:15" ht="25.5" x14ac:dyDescent="0.25">
      <c r="A16" s="33">
        <f t="shared" ref="A16:A22" si="12">A15+1</f>
        <v>7</v>
      </c>
      <c r="B16" s="57"/>
      <c r="C16" s="10" t="s">
        <v>23</v>
      </c>
      <c r="D16" s="42"/>
      <c r="E16" s="44"/>
      <c r="F16" s="11">
        <f t="shared" si="0"/>
        <v>0</v>
      </c>
      <c r="G16" s="11">
        <f t="shared" si="1"/>
        <v>0</v>
      </c>
      <c r="H16" s="11">
        <f t="shared" si="2"/>
        <v>0</v>
      </c>
      <c r="I16" s="11">
        <f t="shared" si="3"/>
        <v>0</v>
      </c>
    </row>
    <row r="17" spans="1:9" ht="25.5" x14ac:dyDescent="0.25">
      <c r="A17" s="33">
        <f t="shared" si="12"/>
        <v>8</v>
      </c>
      <c r="B17" s="57"/>
      <c r="C17" s="10" t="s">
        <v>24</v>
      </c>
      <c r="D17" s="42"/>
      <c r="E17" s="44"/>
      <c r="F17" s="11">
        <f t="shared" si="0"/>
        <v>0</v>
      </c>
      <c r="G17" s="11">
        <f t="shared" si="1"/>
        <v>0</v>
      </c>
      <c r="H17" s="11">
        <f t="shared" si="2"/>
        <v>0</v>
      </c>
      <c r="I17" s="11">
        <f t="shared" si="3"/>
        <v>0</v>
      </c>
    </row>
    <row r="18" spans="1:9" ht="25.5" x14ac:dyDescent="0.25">
      <c r="A18" s="33">
        <f t="shared" si="12"/>
        <v>9</v>
      </c>
      <c r="B18" s="57"/>
      <c r="C18" s="10" t="s">
        <v>25</v>
      </c>
      <c r="D18" s="42"/>
      <c r="E18" s="44"/>
      <c r="F18" s="11">
        <f t="shared" ref="F18:F22" si="13">+IF(D18="R",1,0)</f>
        <v>0</v>
      </c>
      <c r="G18" s="11">
        <f t="shared" ref="G18:G22" si="14">+IF(D18="O",1,0)</f>
        <v>0</v>
      </c>
      <c r="H18" s="11">
        <f t="shared" ref="H18:H22" si="15">+IF(D18="Y",1,0)</f>
        <v>0</v>
      </c>
      <c r="I18" s="11">
        <f t="shared" ref="I18:I22" si="16">+IF(D18="G",1,0)</f>
        <v>0</v>
      </c>
    </row>
    <row r="19" spans="1:9" ht="18.75" x14ac:dyDescent="0.25">
      <c r="A19" s="33">
        <f t="shared" si="12"/>
        <v>10</v>
      </c>
      <c r="B19" s="57"/>
      <c r="C19" s="10" t="s">
        <v>26</v>
      </c>
      <c r="D19" s="42"/>
      <c r="E19" s="44"/>
      <c r="F19" s="11">
        <f t="shared" si="13"/>
        <v>0</v>
      </c>
      <c r="G19" s="11">
        <f t="shared" si="14"/>
        <v>0</v>
      </c>
      <c r="H19" s="11">
        <f t="shared" si="15"/>
        <v>0</v>
      </c>
      <c r="I19" s="11">
        <f t="shared" si="16"/>
        <v>0</v>
      </c>
    </row>
    <row r="20" spans="1:9" ht="25.5" x14ac:dyDescent="0.25">
      <c r="A20" s="33">
        <f t="shared" si="12"/>
        <v>11</v>
      </c>
      <c r="B20" s="57"/>
      <c r="C20" s="17" t="s">
        <v>27</v>
      </c>
      <c r="D20" s="42"/>
      <c r="E20" s="45"/>
      <c r="F20" s="11">
        <f t="shared" si="13"/>
        <v>0</v>
      </c>
      <c r="G20" s="11">
        <f t="shared" si="14"/>
        <v>0</v>
      </c>
      <c r="H20" s="11">
        <f t="shared" si="15"/>
        <v>0</v>
      </c>
      <c r="I20" s="11">
        <f t="shared" si="16"/>
        <v>0</v>
      </c>
    </row>
    <row r="21" spans="1:9" ht="25.5" x14ac:dyDescent="0.25">
      <c r="A21" s="33">
        <f t="shared" si="12"/>
        <v>12</v>
      </c>
      <c r="B21" s="57"/>
      <c r="C21" s="17" t="s">
        <v>28</v>
      </c>
      <c r="D21" s="42"/>
      <c r="E21" s="45"/>
      <c r="F21" s="11">
        <f t="shared" ref="F21" si="17">+IF(D21="R",1,0)</f>
        <v>0</v>
      </c>
      <c r="G21" s="11">
        <f t="shared" ref="G21" si="18">+IF(D21="O",1,0)</f>
        <v>0</v>
      </c>
      <c r="H21" s="11">
        <f t="shared" ref="H21" si="19">+IF(D21="Y",1,0)</f>
        <v>0</v>
      </c>
      <c r="I21" s="11">
        <f t="shared" ref="I21" si="20">+IF(D21="G",1,0)</f>
        <v>0</v>
      </c>
    </row>
    <row r="22" spans="1:9" ht="18.75" x14ac:dyDescent="0.25">
      <c r="A22" s="33">
        <f t="shared" si="12"/>
        <v>13</v>
      </c>
      <c r="B22" s="58"/>
      <c r="C22" s="17" t="s">
        <v>29</v>
      </c>
      <c r="D22" s="42"/>
      <c r="E22" s="45"/>
      <c r="F22" s="11">
        <f t="shared" si="13"/>
        <v>0</v>
      </c>
      <c r="G22" s="11">
        <f t="shared" si="14"/>
        <v>0</v>
      </c>
      <c r="H22" s="11">
        <f t="shared" si="15"/>
        <v>0</v>
      </c>
      <c r="I22" s="11">
        <f t="shared" si="16"/>
        <v>0</v>
      </c>
    </row>
    <row r="23" spans="1:9" ht="68.25" customHeight="1" x14ac:dyDescent="0.25">
      <c r="A23" s="35"/>
      <c r="B23" s="5" t="s">
        <v>30</v>
      </c>
      <c r="C23" s="62"/>
      <c r="D23" s="63"/>
      <c r="E23" s="64"/>
      <c r="F23" s="11"/>
      <c r="G23" s="11"/>
      <c r="H23" s="11"/>
      <c r="I23" s="11"/>
    </row>
    <row r="24" spans="1:9" ht="25.5" x14ac:dyDescent="0.25">
      <c r="A24" s="36">
        <f>A22+1</f>
        <v>14</v>
      </c>
      <c r="B24" s="53" t="s">
        <v>31</v>
      </c>
      <c r="C24" s="13" t="s">
        <v>32</v>
      </c>
      <c r="D24" s="42"/>
      <c r="E24" s="44"/>
      <c r="F24" s="11">
        <f t="shared" si="0"/>
        <v>0</v>
      </c>
      <c r="G24" s="11">
        <f t="shared" si="1"/>
        <v>0</v>
      </c>
      <c r="H24" s="11">
        <f t="shared" si="2"/>
        <v>0</v>
      </c>
      <c r="I24" s="11">
        <f t="shared" si="3"/>
        <v>0</v>
      </c>
    </row>
    <row r="25" spans="1:9" ht="25.5" x14ac:dyDescent="0.25">
      <c r="A25" s="36">
        <f>A24+1</f>
        <v>15</v>
      </c>
      <c r="B25" s="54"/>
      <c r="C25" s="13" t="s">
        <v>33</v>
      </c>
      <c r="D25" s="42"/>
      <c r="E25" s="44"/>
      <c r="F25" s="11">
        <f t="shared" si="0"/>
        <v>0</v>
      </c>
      <c r="G25" s="11">
        <f t="shared" si="1"/>
        <v>0</v>
      </c>
      <c r="H25" s="11">
        <f t="shared" si="2"/>
        <v>0</v>
      </c>
      <c r="I25" s="11">
        <f t="shared" si="3"/>
        <v>0</v>
      </c>
    </row>
    <row r="26" spans="1:9" ht="25.5" x14ac:dyDescent="0.25">
      <c r="A26" s="36">
        <f t="shared" ref="A26:A36" si="21">A25+1</f>
        <v>16</v>
      </c>
      <c r="B26" s="54"/>
      <c r="C26" s="13" t="s">
        <v>34</v>
      </c>
      <c r="D26" s="42"/>
      <c r="E26" s="44"/>
      <c r="F26" s="11">
        <f t="shared" ref="F26" si="22">+IF(D26="R",1,0)</f>
        <v>0</v>
      </c>
      <c r="G26" s="11">
        <f t="shared" ref="G26" si="23">+IF(D26="O",1,0)</f>
        <v>0</v>
      </c>
      <c r="H26" s="11">
        <f t="shared" ref="H26" si="24">+IF(D26="Y",1,0)</f>
        <v>0</v>
      </c>
      <c r="I26" s="11">
        <f t="shared" ref="I26" si="25">+IF(D26="G",1,0)</f>
        <v>0</v>
      </c>
    </row>
    <row r="27" spans="1:9" ht="38.25" x14ac:dyDescent="0.25">
      <c r="A27" s="36">
        <f t="shared" si="21"/>
        <v>17</v>
      </c>
      <c r="B27" s="54"/>
      <c r="C27" s="13" t="s">
        <v>35</v>
      </c>
      <c r="D27" s="42"/>
      <c r="E27" s="44"/>
      <c r="F27" s="11">
        <f t="shared" si="0"/>
        <v>0</v>
      </c>
      <c r="G27" s="11">
        <f t="shared" si="1"/>
        <v>0</v>
      </c>
      <c r="H27" s="11">
        <f t="shared" si="2"/>
        <v>0</v>
      </c>
      <c r="I27" s="11">
        <f t="shared" si="3"/>
        <v>0</v>
      </c>
    </row>
    <row r="28" spans="1:9" ht="18.75" x14ac:dyDescent="0.25">
      <c r="A28" s="36">
        <f t="shared" si="21"/>
        <v>18</v>
      </c>
      <c r="B28" s="54"/>
      <c r="C28" s="13" t="s">
        <v>36</v>
      </c>
      <c r="D28" s="42"/>
      <c r="E28" s="44"/>
      <c r="F28" s="11">
        <f t="shared" si="0"/>
        <v>0</v>
      </c>
      <c r="G28" s="11">
        <f t="shared" si="1"/>
        <v>0</v>
      </c>
      <c r="H28" s="11">
        <f t="shared" si="2"/>
        <v>0</v>
      </c>
      <c r="I28" s="11">
        <f t="shared" si="3"/>
        <v>0</v>
      </c>
    </row>
    <row r="29" spans="1:9" ht="27.75" customHeight="1" x14ac:dyDescent="0.25">
      <c r="A29" s="36">
        <f t="shared" si="21"/>
        <v>19</v>
      </c>
      <c r="B29" s="54"/>
      <c r="C29" s="13" t="s">
        <v>37</v>
      </c>
      <c r="D29" s="42"/>
      <c r="E29" s="44"/>
      <c r="F29" s="11">
        <f t="shared" ref="F29:F32" si="26">+IF(D29="R",1,0)</f>
        <v>0</v>
      </c>
      <c r="G29" s="11">
        <f t="shared" ref="G29:G32" si="27">+IF(D29="O",1,0)</f>
        <v>0</v>
      </c>
      <c r="H29" s="11">
        <f t="shared" ref="H29:H32" si="28">+IF(D29="Y",1,0)</f>
        <v>0</v>
      </c>
      <c r="I29" s="11">
        <f t="shared" ref="I29:I32" si="29">+IF(D29="G",1,0)</f>
        <v>0</v>
      </c>
    </row>
    <row r="30" spans="1:9" ht="38.25" x14ac:dyDescent="0.25">
      <c r="A30" s="36">
        <f t="shared" si="21"/>
        <v>20</v>
      </c>
      <c r="B30" s="54"/>
      <c r="C30" s="13" t="s">
        <v>38</v>
      </c>
      <c r="D30" s="42"/>
      <c r="E30" s="44"/>
      <c r="F30" s="11">
        <f t="shared" si="26"/>
        <v>0</v>
      </c>
      <c r="G30" s="11">
        <f t="shared" si="27"/>
        <v>0</v>
      </c>
      <c r="H30" s="11">
        <f t="shared" si="28"/>
        <v>0</v>
      </c>
      <c r="I30" s="11">
        <f t="shared" si="29"/>
        <v>0</v>
      </c>
    </row>
    <row r="31" spans="1:9" ht="25.5" x14ac:dyDescent="0.25">
      <c r="A31" s="36">
        <f t="shared" si="21"/>
        <v>21</v>
      </c>
      <c r="B31" s="54"/>
      <c r="C31" s="13" t="s">
        <v>39</v>
      </c>
      <c r="D31" s="42"/>
      <c r="E31" s="44"/>
      <c r="F31" s="11">
        <f t="shared" si="26"/>
        <v>0</v>
      </c>
      <c r="G31" s="11">
        <f t="shared" si="27"/>
        <v>0</v>
      </c>
      <c r="H31" s="11">
        <f t="shared" si="28"/>
        <v>0</v>
      </c>
      <c r="I31" s="11">
        <f t="shared" si="29"/>
        <v>0</v>
      </c>
    </row>
    <row r="32" spans="1:9" ht="18.75" x14ac:dyDescent="0.25">
      <c r="A32" s="36">
        <f t="shared" si="21"/>
        <v>22</v>
      </c>
      <c r="B32" s="54"/>
      <c r="C32" s="13" t="s">
        <v>40</v>
      </c>
      <c r="D32" s="42"/>
      <c r="E32" s="44"/>
      <c r="F32" s="11">
        <f t="shared" si="26"/>
        <v>0</v>
      </c>
      <c r="G32" s="11">
        <f t="shared" si="27"/>
        <v>0</v>
      </c>
      <c r="H32" s="11">
        <f t="shared" si="28"/>
        <v>0</v>
      </c>
      <c r="I32" s="11">
        <f t="shared" si="29"/>
        <v>0</v>
      </c>
    </row>
    <row r="33" spans="1:9" ht="25.5" x14ac:dyDescent="0.25">
      <c r="A33" s="36">
        <f t="shared" si="21"/>
        <v>23</v>
      </c>
      <c r="B33" s="54"/>
      <c r="C33" s="13" t="s">
        <v>41</v>
      </c>
      <c r="D33" s="42"/>
      <c r="E33" s="44"/>
      <c r="F33" s="11">
        <f t="shared" si="0"/>
        <v>0</v>
      </c>
      <c r="G33" s="11">
        <f t="shared" si="1"/>
        <v>0</v>
      </c>
      <c r="H33" s="11">
        <f t="shared" si="2"/>
        <v>0</v>
      </c>
      <c r="I33" s="11">
        <f t="shared" si="3"/>
        <v>0</v>
      </c>
    </row>
    <row r="34" spans="1:9" ht="18.75" customHeight="1" x14ac:dyDescent="0.25">
      <c r="A34" s="36">
        <f t="shared" si="21"/>
        <v>24</v>
      </c>
      <c r="B34" s="38"/>
      <c r="C34" s="27" t="s">
        <v>42</v>
      </c>
      <c r="D34" s="42"/>
      <c r="E34" s="45"/>
      <c r="F34" s="11">
        <f t="shared" ref="F34:F36" si="30">+IF(D34="R",1,0)</f>
        <v>0</v>
      </c>
      <c r="G34" s="11">
        <f t="shared" ref="G34:G36" si="31">+IF(D34="O",1,0)</f>
        <v>0</v>
      </c>
      <c r="H34" s="11">
        <f t="shared" ref="H34:H36" si="32">+IF(D34="Y",1,0)</f>
        <v>0</v>
      </c>
      <c r="I34" s="11">
        <f t="shared" ref="I34:I36" si="33">+IF(D34="G",1,0)</f>
        <v>0</v>
      </c>
    </row>
    <row r="35" spans="1:9" ht="18.75" x14ac:dyDescent="0.25">
      <c r="A35" s="36">
        <f t="shared" si="21"/>
        <v>25</v>
      </c>
      <c r="B35" s="38"/>
      <c r="C35" s="27" t="s">
        <v>43</v>
      </c>
      <c r="D35" s="42"/>
      <c r="E35" s="45"/>
      <c r="F35" s="11">
        <f t="shared" si="30"/>
        <v>0</v>
      </c>
      <c r="G35" s="11">
        <f t="shared" si="31"/>
        <v>0</v>
      </c>
      <c r="H35" s="11">
        <f t="shared" si="32"/>
        <v>0</v>
      </c>
      <c r="I35" s="11">
        <f t="shared" si="33"/>
        <v>0</v>
      </c>
    </row>
    <row r="36" spans="1:9" ht="18.75" x14ac:dyDescent="0.25">
      <c r="A36" s="36">
        <f t="shared" si="21"/>
        <v>26</v>
      </c>
      <c r="B36" s="38"/>
      <c r="C36" s="27" t="s">
        <v>44</v>
      </c>
      <c r="D36" s="42"/>
      <c r="E36" s="45"/>
      <c r="F36" s="11">
        <f t="shared" si="30"/>
        <v>0</v>
      </c>
      <c r="G36" s="11">
        <f t="shared" si="31"/>
        <v>0</v>
      </c>
      <c r="H36" s="11">
        <f t="shared" si="32"/>
        <v>0</v>
      </c>
      <c r="I36" s="11">
        <f t="shared" si="33"/>
        <v>0</v>
      </c>
    </row>
    <row r="37" spans="1:9" ht="57" customHeight="1" x14ac:dyDescent="0.25">
      <c r="A37" s="35"/>
      <c r="B37" s="41" t="s">
        <v>45</v>
      </c>
      <c r="C37" s="59"/>
      <c r="D37" s="60"/>
      <c r="E37" s="61"/>
      <c r="F37" s="11"/>
      <c r="G37" s="11"/>
      <c r="H37" s="11"/>
      <c r="I37" s="11"/>
    </row>
    <row r="38" spans="1:9" ht="30" x14ac:dyDescent="0.25">
      <c r="A38" s="33">
        <f>A36+1</f>
        <v>27</v>
      </c>
      <c r="B38" s="90" t="s">
        <v>46</v>
      </c>
      <c r="C38" s="26" t="s">
        <v>47</v>
      </c>
      <c r="D38" s="30"/>
      <c r="E38" s="23"/>
      <c r="F38" s="11">
        <f t="shared" ref="F38:F39" si="34">+IF(D38="R",1,0)</f>
        <v>0</v>
      </c>
      <c r="G38" s="11">
        <f t="shared" ref="G38:G39" si="35">+IF(D38="O",1,0)</f>
        <v>0</v>
      </c>
      <c r="H38" s="11">
        <f t="shared" ref="H38:H39" si="36">+IF(D38="Y",1,0)</f>
        <v>0</v>
      </c>
      <c r="I38" s="11">
        <f t="shared" ref="I38:I39" si="37">+IF(D38="G",1,0)</f>
        <v>0</v>
      </c>
    </row>
    <row r="39" spans="1:9" ht="25.5" x14ac:dyDescent="0.25">
      <c r="A39" s="33">
        <f>A38+1</f>
        <v>28</v>
      </c>
      <c r="B39" s="51"/>
      <c r="C39" s="17" t="s">
        <v>48</v>
      </c>
      <c r="D39" s="30"/>
      <c r="E39" s="23"/>
      <c r="F39" s="11">
        <f t="shared" si="34"/>
        <v>0</v>
      </c>
      <c r="G39" s="11">
        <f t="shared" si="35"/>
        <v>0</v>
      </c>
      <c r="H39" s="11">
        <f t="shared" si="36"/>
        <v>0</v>
      </c>
      <c r="I39" s="11">
        <f t="shared" si="37"/>
        <v>0</v>
      </c>
    </row>
    <row r="40" spans="1:9" ht="65.25" customHeight="1" x14ac:dyDescent="0.25">
      <c r="A40" s="35"/>
      <c r="B40" s="5" t="s">
        <v>49</v>
      </c>
      <c r="C40" s="62"/>
      <c r="D40" s="63"/>
      <c r="E40" s="64"/>
      <c r="F40" s="11"/>
      <c r="G40" s="11"/>
      <c r="H40" s="11"/>
      <c r="I40" s="11"/>
    </row>
    <row r="41" spans="1:9" ht="39.75" customHeight="1" x14ac:dyDescent="0.25">
      <c r="A41" s="33">
        <f>A39+1</f>
        <v>29</v>
      </c>
      <c r="B41" s="76" t="s">
        <v>50</v>
      </c>
      <c r="C41" s="52" t="s">
        <v>123</v>
      </c>
      <c r="D41" s="42"/>
      <c r="E41" s="45"/>
      <c r="F41" s="11">
        <f t="shared" si="0"/>
        <v>0</v>
      </c>
      <c r="G41" s="11">
        <f t="shared" si="1"/>
        <v>0</v>
      </c>
      <c r="H41" s="11">
        <f t="shared" si="2"/>
        <v>0</v>
      </c>
      <c r="I41" s="11">
        <f t="shared" si="3"/>
        <v>0</v>
      </c>
    </row>
    <row r="42" spans="1:9" ht="28.5" customHeight="1" x14ac:dyDescent="0.25">
      <c r="A42" s="33">
        <f>A41+1</f>
        <v>30</v>
      </c>
      <c r="B42" s="77"/>
      <c r="C42" s="27" t="s">
        <v>51</v>
      </c>
      <c r="D42" s="42"/>
      <c r="E42" s="45"/>
      <c r="F42" s="11">
        <f t="shared" ref="F42" si="38">+IF(D42="R",1,0)</f>
        <v>0</v>
      </c>
      <c r="G42" s="11">
        <f t="shared" ref="G42" si="39">+IF(D42="O",1,0)</f>
        <v>0</v>
      </c>
      <c r="H42" s="11">
        <f t="shared" ref="H42" si="40">+IF(D42="Y",1,0)</f>
        <v>0</v>
      </c>
      <c r="I42" s="11">
        <f t="shared" ref="I42" si="41">+IF(D42="G",1,0)</f>
        <v>0</v>
      </c>
    </row>
    <row r="43" spans="1:9" ht="61.5" customHeight="1" x14ac:dyDescent="0.25">
      <c r="A43" s="35"/>
      <c r="B43" s="5" t="s">
        <v>52</v>
      </c>
      <c r="C43" s="62"/>
      <c r="D43" s="63"/>
      <c r="E43" s="64"/>
      <c r="F43" s="11"/>
      <c r="G43" s="11"/>
      <c r="H43" s="11"/>
      <c r="I43" s="11"/>
    </row>
    <row r="44" spans="1:9" ht="18.75" x14ac:dyDescent="0.25">
      <c r="A44" s="33">
        <f>A42+1</f>
        <v>31</v>
      </c>
      <c r="B44" s="76" t="s">
        <v>53</v>
      </c>
      <c r="C44" s="10" t="s">
        <v>54</v>
      </c>
      <c r="D44" s="42"/>
      <c r="E44" s="44"/>
      <c r="F44" s="11">
        <f t="shared" si="0"/>
        <v>0</v>
      </c>
      <c r="G44" s="11">
        <f t="shared" si="1"/>
        <v>0</v>
      </c>
      <c r="H44" s="11">
        <f t="shared" si="2"/>
        <v>0</v>
      </c>
      <c r="I44" s="11">
        <f t="shared" si="3"/>
        <v>0</v>
      </c>
    </row>
    <row r="45" spans="1:9" ht="18.75" x14ac:dyDescent="0.25">
      <c r="A45" s="33">
        <f>A44+1</f>
        <v>32</v>
      </c>
      <c r="B45" s="77"/>
      <c r="C45" s="10" t="s">
        <v>55</v>
      </c>
      <c r="D45" s="42"/>
      <c r="E45" s="44"/>
      <c r="F45" s="11">
        <f t="shared" si="0"/>
        <v>0</v>
      </c>
      <c r="G45" s="11">
        <f t="shared" si="1"/>
        <v>0</v>
      </c>
      <c r="H45" s="11">
        <f t="shared" si="2"/>
        <v>0</v>
      </c>
      <c r="I45" s="11">
        <f t="shared" si="3"/>
        <v>0</v>
      </c>
    </row>
    <row r="46" spans="1:9" ht="18.75" x14ac:dyDescent="0.25">
      <c r="A46" s="33">
        <f t="shared" ref="A46:A54" si="42">A45+1</f>
        <v>33</v>
      </c>
      <c r="B46" s="77"/>
      <c r="C46" s="10" t="s">
        <v>56</v>
      </c>
      <c r="D46" s="42"/>
      <c r="E46" s="44"/>
      <c r="F46" s="11">
        <f t="shared" ref="F46" si="43">+IF(D46="R",1,0)</f>
        <v>0</v>
      </c>
      <c r="G46" s="11">
        <f t="shared" ref="G46" si="44">+IF(D46="O",1,0)</f>
        <v>0</v>
      </c>
      <c r="H46" s="11">
        <f t="shared" ref="H46" si="45">+IF(D46="Y",1,0)</f>
        <v>0</v>
      </c>
      <c r="I46" s="11">
        <f t="shared" ref="I46" si="46">+IF(D46="G",1,0)</f>
        <v>0</v>
      </c>
    </row>
    <row r="47" spans="1:9" ht="18.75" x14ac:dyDescent="0.25">
      <c r="A47" s="33">
        <f t="shared" si="42"/>
        <v>34</v>
      </c>
      <c r="B47" s="77"/>
      <c r="C47" s="10" t="s">
        <v>57</v>
      </c>
      <c r="D47" s="42"/>
      <c r="E47" s="44"/>
      <c r="F47" s="11">
        <f t="shared" si="0"/>
        <v>0</v>
      </c>
      <c r="G47" s="11">
        <f t="shared" si="1"/>
        <v>0</v>
      </c>
      <c r="H47" s="11">
        <f t="shared" si="2"/>
        <v>0</v>
      </c>
      <c r="I47" s="11">
        <f t="shared" si="3"/>
        <v>0</v>
      </c>
    </row>
    <row r="48" spans="1:9" ht="18.75" x14ac:dyDescent="0.25">
      <c r="A48" s="33">
        <f>A46+1</f>
        <v>34</v>
      </c>
      <c r="B48" s="77"/>
      <c r="C48" s="10" t="s">
        <v>58</v>
      </c>
      <c r="D48" s="42"/>
      <c r="E48" s="44"/>
      <c r="F48" s="11">
        <f t="shared" ref="F48" si="47">+IF(D48="R",1,0)</f>
        <v>0</v>
      </c>
      <c r="G48" s="11">
        <f t="shared" ref="G48" si="48">+IF(D48="O",1,0)</f>
        <v>0</v>
      </c>
      <c r="H48" s="11">
        <f t="shared" ref="H48" si="49">+IF(D48="Y",1,0)</f>
        <v>0</v>
      </c>
      <c r="I48" s="11">
        <f t="shared" ref="I48" si="50">+IF(D48="G",1,0)</f>
        <v>0</v>
      </c>
    </row>
    <row r="49" spans="1:9" ht="18.75" x14ac:dyDescent="0.25">
      <c r="A49" s="33">
        <f>A47+1</f>
        <v>35</v>
      </c>
      <c r="B49" s="77"/>
      <c r="C49" s="10" t="s">
        <v>59</v>
      </c>
      <c r="D49" s="42"/>
      <c r="E49" s="44"/>
      <c r="F49" s="11">
        <f t="shared" si="0"/>
        <v>0</v>
      </c>
      <c r="G49" s="11">
        <f t="shared" si="1"/>
        <v>0</v>
      </c>
      <c r="H49" s="11">
        <f t="shared" si="2"/>
        <v>0</v>
      </c>
      <c r="I49" s="11">
        <f t="shared" si="3"/>
        <v>0</v>
      </c>
    </row>
    <row r="50" spans="1:9" ht="25.5" x14ac:dyDescent="0.25">
      <c r="A50" s="33">
        <f t="shared" si="42"/>
        <v>36</v>
      </c>
      <c r="B50" s="77"/>
      <c r="C50" s="10" t="s">
        <v>60</v>
      </c>
      <c r="D50" s="42"/>
      <c r="E50" s="44"/>
      <c r="F50" s="11">
        <f t="shared" ref="F50" si="51">+IF(D50="R",1,0)</f>
        <v>0</v>
      </c>
      <c r="G50" s="11">
        <f t="shared" ref="G50" si="52">+IF(D50="O",1,0)</f>
        <v>0</v>
      </c>
      <c r="H50" s="11">
        <f t="shared" ref="H50" si="53">+IF(D50="Y",1,0)</f>
        <v>0</v>
      </c>
      <c r="I50" s="11">
        <f t="shared" ref="I50" si="54">+IF(D50="G",1,0)</f>
        <v>0</v>
      </c>
    </row>
    <row r="51" spans="1:9" ht="18.75" x14ac:dyDescent="0.25">
      <c r="A51" s="33">
        <f t="shared" si="42"/>
        <v>37</v>
      </c>
      <c r="B51" s="77"/>
      <c r="C51" s="10" t="s">
        <v>61</v>
      </c>
      <c r="D51" s="42"/>
      <c r="E51" s="44"/>
      <c r="F51" s="11">
        <f>+IF(D50="R",1,0)</f>
        <v>0</v>
      </c>
      <c r="G51" s="11">
        <f>+IF(D50="O",1,0)</f>
        <v>0</v>
      </c>
      <c r="H51" s="11">
        <f>+IF(D50="Y",1,0)</f>
        <v>0</v>
      </c>
      <c r="I51" s="11">
        <f>+IF(D50="G",1,0)</f>
        <v>0</v>
      </c>
    </row>
    <row r="52" spans="1:9" ht="25.5" x14ac:dyDescent="0.25">
      <c r="A52" s="33">
        <f t="shared" si="42"/>
        <v>38</v>
      </c>
      <c r="B52" s="77"/>
      <c r="C52" s="10" t="s">
        <v>62</v>
      </c>
      <c r="D52" s="42"/>
      <c r="E52" s="44"/>
      <c r="F52" s="11">
        <f t="shared" si="0"/>
        <v>0</v>
      </c>
      <c r="G52" s="11">
        <f t="shared" si="1"/>
        <v>0</v>
      </c>
      <c r="H52" s="11">
        <f t="shared" si="2"/>
        <v>0</v>
      </c>
      <c r="I52" s="11">
        <f t="shared" si="3"/>
        <v>0</v>
      </c>
    </row>
    <row r="53" spans="1:9" ht="25.5" x14ac:dyDescent="0.25">
      <c r="A53" s="33">
        <f t="shared" ref="A53" si="55">A51+1</f>
        <v>38</v>
      </c>
      <c r="B53" s="77"/>
      <c r="C53" s="10" t="s">
        <v>63</v>
      </c>
      <c r="D53" s="42"/>
      <c r="E53" s="44"/>
      <c r="F53" s="11">
        <f t="shared" si="0"/>
        <v>0</v>
      </c>
      <c r="G53" s="11">
        <f t="shared" si="1"/>
        <v>0</v>
      </c>
      <c r="H53" s="11">
        <f t="shared" si="2"/>
        <v>0</v>
      </c>
      <c r="I53" s="11">
        <f t="shared" si="3"/>
        <v>0</v>
      </c>
    </row>
    <row r="54" spans="1:9" ht="18.75" x14ac:dyDescent="0.25">
      <c r="A54" s="33">
        <f t="shared" si="42"/>
        <v>39</v>
      </c>
      <c r="B54" s="78"/>
      <c r="C54" s="10" t="s">
        <v>64</v>
      </c>
      <c r="D54" s="42"/>
      <c r="E54" s="44"/>
      <c r="F54" s="11">
        <f t="shared" si="0"/>
        <v>0</v>
      </c>
      <c r="G54" s="11">
        <f t="shared" si="1"/>
        <v>0</v>
      </c>
      <c r="H54" s="11">
        <f t="shared" si="2"/>
        <v>0</v>
      </c>
      <c r="I54" s="11">
        <f t="shared" si="3"/>
        <v>0</v>
      </c>
    </row>
    <row r="55" spans="1:9" ht="66" customHeight="1" x14ac:dyDescent="0.25">
      <c r="A55" s="35"/>
      <c r="B55" s="5" t="s">
        <v>65</v>
      </c>
      <c r="C55" s="62"/>
      <c r="D55" s="63"/>
      <c r="E55" s="64"/>
      <c r="F55" s="11"/>
      <c r="G55" s="11"/>
      <c r="H55" s="11"/>
      <c r="I55" s="11"/>
    </row>
    <row r="56" spans="1:9" ht="25.5" x14ac:dyDescent="0.25">
      <c r="A56" s="36">
        <f>A54+1</f>
        <v>40</v>
      </c>
      <c r="B56" s="79" t="s">
        <v>66</v>
      </c>
      <c r="C56" s="13" t="s">
        <v>67</v>
      </c>
      <c r="D56" s="46"/>
      <c r="E56" s="44"/>
      <c r="F56" s="11">
        <f t="shared" si="0"/>
        <v>0</v>
      </c>
      <c r="G56" s="11">
        <f t="shared" si="1"/>
        <v>0</v>
      </c>
      <c r="H56" s="11">
        <f t="shared" si="2"/>
        <v>0</v>
      </c>
      <c r="I56" s="11">
        <f t="shared" si="3"/>
        <v>0</v>
      </c>
    </row>
    <row r="57" spans="1:9" ht="18.75" x14ac:dyDescent="0.25">
      <c r="A57" s="36">
        <f>A56+1</f>
        <v>41</v>
      </c>
      <c r="B57" s="80"/>
      <c r="C57" s="13" t="s">
        <v>68</v>
      </c>
      <c r="D57" s="46"/>
      <c r="E57" s="44"/>
      <c r="F57" s="11">
        <f t="shared" ref="F57" si="56">+IF(D57="R",1,0)</f>
        <v>0</v>
      </c>
      <c r="G57" s="11">
        <f t="shared" ref="G57" si="57">+IF(D57="O",1,0)</f>
        <v>0</v>
      </c>
      <c r="H57" s="11">
        <f t="shared" ref="H57" si="58">+IF(D57="Y",1,0)</f>
        <v>0</v>
      </c>
      <c r="I57" s="11">
        <f t="shared" ref="I57" si="59">+IF(D57="G",1,0)</f>
        <v>0</v>
      </c>
    </row>
    <row r="58" spans="1:9" ht="25.5" x14ac:dyDescent="0.25">
      <c r="A58" s="36">
        <f t="shared" ref="A58:A67" si="60">A57+1</f>
        <v>42</v>
      </c>
      <c r="B58" s="80"/>
      <c r="C58" s="13" t="s">
        <v>69</v>
      </c>
      <c r="D58" s="46"/>
      <c r="E58" s="44"/>
      <c r="F58" s="11">
        <f t="shared" si="0"/>
        <v>0</v>
      </c>
      <c r="G58" s="11">
        <f t="shared" si="1"/>
        <v>0</v>
      </c>
      <c r="H58" s="11">
        <f t="shared" si="2"/>
        <v>0</v>
      </c>
      <c r="I58" s="11">
        <f t="shared" si="3"/>
        <v>0</v>
      </c>
    </row>
    <row r="59" spans="1:9" ht="28.5" customHeight="1" x14ac:dyDescent="0.25">
      <c r="A59" s="36">
        <f t="shared" si="60"/>
        <v>43</v>
      </c>
      <c r="B59" s="80"/>
      <c r="C59" s="13" t="s">
        <v>70</v>
      </c>
      <c r="D59" s="46"/>
      <c r="E59" s="44"/>
      <c r="F59" s="11">
        <f t="shared" si="0"/>
        <v>0</v>
      </c>
      <c r="G59" s="11">
        <f t="shared" si="1"/>
        <v>0</v>
      </c>
      <c r="H59" s="11">
        <f t="shared" si="2"/>
        <v>0</v>
      </c>
      <c r="I59" s="11">
        <f t="shared" si="3"/>
        <v>0</v>
      </c>
    </row>
    <row r="60" spans="1:9" ht="25.5" x14ac:dyDescent="0.25">
      <c r="A60" s="36">
        <f t="shared" si="60"/>
        <v>44</v>
      </c>
      <c r="B60" s="80"/>
      <c r="C60" s="13" t="s">
        <v>71</v>
      </c>
      <c r="D60" s="46"/>
      <c r="E60" s="44"/>
      <c r="F60" s="11">
        <f t="shared" si="0"/>
        <v>0</v>
      </c>
      <c r="G60" s="11">
        <f t="shared" si="1"/>
        <v>0</v>
      </c>
      <c r="H60" s="11">
        <f t="shared" si="2"/>
        <v>0</v>
      </c>
      <c r="I60" s="11">
        <f t="shared" si="3"/>
        <v>0</v>
      </c>
    </row>
    <row r="61" spans="1:9" ht="25.5" x14ac:dyDescent="0.25">
      <c r="A61" s="36">
        <f>A60+1</f>
        <v>45</v>
      </c>
      <c r="B61" s="80"/>
      <c r="C61" s="13" t="s">
        <v>72</v>
      </c>
      <c r="D61" s="46"/>
      <c r="E61" s="44"/>
      <c r="F61" s="11">
        <f t="shared" si="0"/>
        <v>0</v>
      </c>
      <c r="G61" s="11">
        <f t="shared" si="1"/>
        <v>0</v>
      </c>
      <c r="H61" s="11">
        <f t="shared" si="2"/>
        <v>0</v>
      </c>
      <c r="I61" s="11">
        <f t="shared" si="3"/>
        <v>0</v>
      </c>
    </row>
    <row r="62" spans="1:9" ht="25.5" x14ac:dyDescent="0.25">
      <c r="A62" s="36">
        <f t="shared" si="60"/>
        <v>46</v>
      </c>
      <c r="B62" s="80"/>
      <c r="C62" s="13" t="s">
        <v>73</v>
      </c>
      <c r="D62" s="46"/>
      <c r="E62" s="44"/>
      <c r="F62" s="11">
        <f t="shared" ref="F62" si="61">+IF(D62="R",1,0)</f>
        <v>0</v>
      </c>
      <c r="G62" s="11">
        <f t="shared" ref="G62" si="62">+IF(D62="O",1,0)</f>
        <v>0</v>
      </c>
      <c r="H62" s="11">
        <f t="shared" ref="H62" si="63">+IF(D62="Y",1,0)</f>
        <v>0</v>
      </c>
      <c r="I62" s="11">
        <f t="shared" ref="I62" si="64">+IF(D62="G",1,0)</f>
        <v>0</v>
      </c>
    </row>
    <row r="63" spans="1:9" ht="25.5" x14ac:dyDescent="0.25">
      <c r="A63" s="36">
        <f t="shared" si="60"/>
        <v>47</v>
      </c>
      <c r="B63" s="80"/>
      <c r="C63" s="13" t="s">
        <v>74</v>
      </c>
      <c r="D63" s="46"/>
      <c r="E63" s="44"/>
      <c r="F63" s="11">
        <f t="shared" si="0"/>
        <v>0</v>
      </c>
      <c r="G63" s="11">
        <f t="shared" si="1"/>
        <v>0</v>
      </c>
      <c r="H63" s="11">
        <f t="shared" si="2"/>
        <v>0</v>
      </c>
      <c r="I63" s="11">
        <f t="shared" si="3"/>
        <v>0</v>
      </c>
    </row>
    <row r="64" spans="1:9" ht="25.5" x14ac:dyDescent="0.25">
      <c r="A64" s="36">
        <f t="shared" si="60"/>
        <v>48</v>
      </c>
      <c r="B64" s="80"/>
      <c r="C64" s="13" t="s">
        <v>75</v>
      </c>
      <c r="D64" s="46"/>
      <c r="E64" s="44"/>
      <c r="F64" s="11">
        <f>+IF(D64="R",1,0)</f>
        <v>0</v>
      </c>
      <c r="G64" s="11">
        <f>+IF(D64="O",1,0)</f>
        <v>0</v>
      </c>
      <c r="H64" s="11">
        <f>+IF(D64="Y",1,0)</f>
        <v>0</v>
      </c>
      <c r="I64" s="11">
        <f>+IF(D64="G",1,0)</f>
        <v>0</v>
      </c>
    </row>
    <row r="65" spans="1:9" ht="27" customHeight="1" x14ac:dyDescent="0.25">
      <c r="A65" s="36">
        <f t="shared" si="60"/>
        <v>49</v>
      </c>
      <c r="B65" s="80"/>
      <c r="C65" s="13" t="s">
        <v>76</v>
      </c>
      <c r="D65" s="46"/>
      <c r="E65" s="44"/>
      <c r="F65" s="11">
        <f t="shared" si="0"/>
        <v>0</v>
      </c>
      <c r="G65" s="11">
        <f t="shared" si="1"/>
        <v>0</v>
      </c>
      <c r="H65" s="11">
        <f t="shared" si="2"/>
        <v>0</v>
      </c>
      <c r="I65" s="11">
        <f t="shared" si="3"/>
        <v>0</v>
      </c>
    </row>
    <row r="66" spans="1:9" ht="18.75" x14ac:dyDescent="0.25">
      <c r="A66" s="36">
        <f t="shared" si="60"/>
        <v>50</v>
      </c>
      <c r="B66" s="37"/>
      <c r="C66" s="27" t="s">
        <v>77</v>
      </c>
      <c r="D66" s="46"/>
      <c r="E66" s="45"/>
      <c r="F66" s="11">
        <f t="shared" ref="F66" si="65">+IF(D66="R",1,0)</f>
        <v>0</v>
      </c>
      <c r="G66" s="11">
        <f t="shared" ref="G66" si="66">+IF(D66="O",1,0)</f>
        <v>0</v>
      </c>
      <c r="H66" s="11">
        <f t="shared" ref="H66" si="67">+IF(D66="Y",1,0)</f>
        <v>0</v>
      </c>
      <c r="I66" s="11">
        <f t="shared" ref="I66" si="68">+IF(D66="G",1,0)</f>
        <v>0</v>
      </c>
    </row>
    <row r="67" spans="1:9" ht="63.75" x14ac:dyDescent="0.25">
      <c r="A67" s="36">
        <f t="shared" si="60"/>
        <v>51</v>
      </c>
      <c r="B67" s="31"/>
      <c r="C67" s="39" t="s">
        <v>78</v>
      </c>
      <c r="D67" s="46"/>
      <c r="E67" s="45"/>
      <c r="F67" s="11">
        <f t="shared" ref="F67" si="69">+IF(D67="R",1,0)</f>
        <v>0</v>
      </c>
      <c r="G67" s="11">
        <f t="shared" ref="G67" si="70">+IF(D67="O",1,0)</f>
        <v>0</v>
      </c>
      <c r="H67" s="11">
        <f t="shared" ref="H67" si="71">+IF(D67="Y",1,0)</f>
        <v>0</v>
      </c>
      <c r="I67" s="11">
        <f t="shared" ref="I67" si="72">+IF(D67="G",1,0)</f>
        <v>0</v>
      </c>
    </row>
    <row r="68" spans="1:9" ht="64.5" customHeight="1" x14ac:dyDescent="0.25">
      <c r="A68" s="35"/>
      <c r="B68" s="5" t="s">
        <v>79</v>
      </c>
      <c r="C68" s="62"/>
      <c r="D68" s="63"/>
      <c r="E68" s="64"/>
      <c r="F68" s="11"/>
      <c r="G68" s="11"/>
      <c r="H68" s="11"/>
      <c r="I68" s="11"/>
    </row>
    <row r="69" spans="1:9" ht="31.5" customHeight="1" x14ac:dyDescent="0.25">
      <c r="A69" s="34">
        <f>A67+1</f>
        <v>52</v>
      </c>
      <c r="B69" s="86" t="s">
        <v>80</v>
      </c>
      <c r="C69" s="18" t="s">
        <v>81</v>
      </c>
      <c r="D69" s="46"/>
      <c r="E69" s="44"/>
      <c r="F69" s="11">
        <f t="shared" ref="F69:F72" si="73">+IF(D69="R",1,0)</f>
        <v>0</v>
      </c>
      <c r="G69" s="11">
        <f t="shared" ref="G69:G72" si="74">+IF(D69="O",1,0)</f>
        <v>0</v>
      </c>
      <c r="H69" s="11">
        <f t="shared" ref="H69:H72" si="75">+IF(D69="Y",1,0)</f>
        <v>0</v>
      </c>
      <c r="I69" s="11">
        <f t="shared" ref="I69:I72" si="76">+IF(D69="G",1,0)</f>
        <v>0</v>
      </c>
    </row>
    <row r="70" spans="1:9" ht="24.75" customHeight="1" x14ac:dyDescent="0.25">
      <c r="A70" s="34">
        <f>A69+1</f>
        <v>53</v>
      </c>
      <c r="B70" s="87"/>
      <c r="C70" s="18" t="s">
        <v>82</v>
      </c>
      <c r="D70" s="46"/>
      <c r="E70" s="44"/>
      <c r="F70" s="11">
        <f t="shared" si="73"/>
        <v>0</v>
      </c>
      <c r="G70" s="11">
        <f t="shared" si="74"/>
        <v>0</v>
      </c>
      <c r="H70" s="11">
        <f t="shared" si="75"/>
        <v>0</v>
      </c>
      <c r="I70" s="11">
        <f t="shared" si="76"/>
        <v>0</v>
      </c>
    </row>
    <row r="71" spans="1:9" ht="27" customHeight="1" x14ac:dyDescent="0.25">
      <c r="A71" s="34">
        <f>A70+1</f>
        <v>54</v>
      </c>
      <c r="B71" s="87"/>
      <c r="C71" s="18" t="s">
        <v>83</v>
      </c>
      <c r="D71" s="46"/>
      <c r="E71" s="44"/>
      <c r="F71" s="11">
        <f t="shared" ref="F71" si="77">+IF(D71="R",1,0)</f>
        <v>0</v>
      </c>
      <c r="G71" s="11">
        <f t="shared" ref="G71" si="78">+IF(D71="O",1,0)</f>
        <v>0</v>
      </c>
      <c r="H71" s="11">
        <f t="shared" ref="H71" si="79">+IF(D71="Y",1,0)</f>
        <v>0</v>
      </c>
      <c r="I71" s="11">
        <f t="shared" ref="I71" si="80">+IF(D71="G",1,0)</f>
        <v>0</v>
      </c>
    </row>
    <row r="72" spans="1:9" ht="27.75" customHeight="1" x14ac:dyDescent="0.25">
      <c r="A72" s="34">
        <f t="shared" ref="A72:A74" si="81">A71+1</f>
        <v>55</v>
      </c>
      <c r="B72" s="87"/>
      <c r="C72" s="18" t="s">
        <v>84</v>
      </c>
      <c r="D72" s="46"/>
      <c r="E72" s="44"/>
      <c r="F72" s="11">
        <f t="shared" si="73"/>
        <v>0</v>
      </c>
      <c r="G72" s="11">
        <f t="shared" si="74"/>
        <v>0</v>
      </c>
      <c r="H72" s="11">
        <f t="shared" si="75"/>
        <v>0</v>
      </c>
      <c r="I72" s="11">
        <f t="shared" si="76"/>
        <v>0</v>
      </c>
    </row>
    <row r="73" spans="1:9" ht="20.25" customHeight="1" x14ac:dyDescent="0.25">
      <c r="A73" s="34">
        <f t="shared" si="81"/>
        <v>56</v>
      </c>
      <c r="B73" s="87"/>
      <c r="C73" s="18" t="s">
        <v>85</v>
      </c>
      <c r="D73" s="46"/>
      <c r="E73" s="44"/>
      <c r="F73" s="11">
        <f t="shared" ref="F73:F74" si="82">+IF(D73="R",1,0)</f>
        <v>0</v>
      </c>
      <c r="G73" s="11">
        <f t="shared" ref="G73:G74" si="83">+IF(D73="O",1,0)</f>
        <v>0</v>
      </c>
      <c r="H73" s="11">
        <f t="shared" ref="H73:H74" si="84">+IF(D73="Y",1,0)</f>
        <v>0</v>
      </c>
      <c r="I73" s="11">
        <f t="shared" ref="I73:I74" si="85">+IF(D73="G",1,0)</f>
        <v>0</v>
      </c>
    </row>
    <row r="74" spans="1:9" ht="19.5" customHeight="1" x14ac:dyDescent="0.25">
      <c r="A74" s="34">
        <f t="shared" si="81"/>
        <v>57</v>
      </c>
      <c r="B74" s="87"/>
      <c r="C74" s="10" t="s">
        <v>86</v>
      </c>
      <c r="D74" s="46"/>
      <c r="E74" s="44"/>
      <c r="F74" s="11">
        <f t="shared" si="82"/>
        <v>0</v>
      </c>
      <c r="G74" s="11">
        <f t="shared" si="83"/>
        <v>0</v>
      </c>
      <c r="H74" s="11">
        <f t="shared" si="84"/>
        <v>0</v>
      </c>
      <c r="I74" s="11">
        <f t="shared" si="85"/>
        <v>0</v>
      </c>
    </row>
    <row r="75" spans="1:9" ht="64.5" customHeight="1" x14ac:dyDescent="0.25">
      <c r="A75" s="35"/>
      <c r="B75" s="5" t="s">
        <v>87</v>
      </c>
      <c r="C75" s="62"/>
      <c r="D75" s="63"/>
      <c r="E75" s="64"/>
      <c r="F75" s="11"/>
      <c r="G75" s="11"/>
      <c r="H75" s="11"/>
      <c r="I75" s="11"/>
    </row>
    <row r="76" spans="1:9" ht="42" customHeight="1" x14ac:dyDescent="0.25">
      <c r="A76" s="33">
        <f>A74+1</f>
        <v>58</v>
      </c>
      <c r="B76" s="83" t="s">
        <v>88</v>
      </c>
      <c r="C76" s="10" t="s">
        <v>89</v>
      </c>
      <c r="D76" s="42"/>
      <c r="E76" s="47"/>
      <c r="F76" s="11">
        <f t="shared" si="0"/>
        <v>0</v>
      </c>
      <c r="G76" s="11">
        <f t="shared" si="1"/>
        <v>0</v>
      </c>
      <c r="H76" s="11">
        <f t="shared" si="2"/>
        <v>0</v>
      </c>
      <c r="I76" s="11">
        <f t="shared" si="3"/>
        <v>0</v>
      </c>
    </row>
    <row r="77" spans="1:9" ht="30.75" customHeight="1" x14ac:dyDescent="0.25">
      <c r="A77" s="33">
        <f>A76+1</f>
        <v>59</v>
      </c>
      <c r="B77" s="84"/>
      <c r="C77" s="10" t="s">
        <v>90</v>
      </c>
      <c r="D77" s="42"/>
      <c r="E77" s="47"/>
      <c r="F77" s="11">
        <f t="shared" ref="F77" si="86">+IF(D77="R",1,0)</f>
        <v>0</v>
      </c>
      <c r="G77" s="11">
        <f t="shared" ref="G77" si="87">+IF(D77="O",1,0)</f>
        <v>0</v>
      </c>
      <c r="H77" s="11">
        <f t="shared" ref="H77" si="88">+IF(D77="Y",1,0)</f>
        <v>0</v>
      </c>
      <c r="I77" s="11">
        <f t="shared" ref="I77" si="89">+IF(D77="G",1,0)</f>
        <v>0</v>
      </c>
    </row>
    <row r="78" spans="1:9" ht="39" customHeight="1" x14ac:dyDescent="0.25">
      <c r="A78" s="33">
        <f t="shared" ref="A78:A89" si="90">A77+1</f>
        <v>60</v>
      </c>
      <c r="B78" s="84"/>
      <c r="C78" s="14" t="s">
        <v>91</v>
      </c>
      <c r="D78" s="42"/>
      <c r="E78" s="44"/>
      <c r="F78" s="11">
        <f t="shared" si="0"/>
        <v>0</v>
      </c>
      <c r="G78" s="11">
        <f t="shared" si="1"/>
        <v>0</v>
      </c>
      <c r="H78" s="11">
        <f t="shared" si="2"/>
        <v>0</v>
      </c>
      <c r="I78" s="11">
        <f t="shared" si="3"/>
        <v>0</v>
      </c>
    </row>
    <row r="79" spans="1:9" ht="21" customHeight="1" x14ac:dyDescent="0.25">
      <c r="A79" s="33">
        <f t="shared" si="90"/>
        <v>61</v>
      </c>
      <c r="B79" s="84"/>
      <c r="C79" s="14" t="s">
        <v>92</v>
      </c>
      <c r="D79" s="42"/>
      <c r="E79" s="44"/>
      <c r="F79" s="11">
        <f t="shared" si="0"/>
        <v>0</v>
      </c>
      <c r="G79" s="11">
        <f t="shared" si="1"/>
        <v>0</v>
      </c>
      <c r="H79" s="11">
        <f t="shared" si="2"/>
        <v>0</v>
      </c>
      <c r="I79" s="11">
        <f t="shared" si="3"/>
        <v>0</v>
      </c>
    </row>
    <row r="80" spans="1:9" ht="28.5" customHeight="1" x14ac:dyDescent="0.25">
      <c r="A80" s="33">
        <f t="shared" si="90"/>
        <v>62</v>
      </c>
      <c r="B80" s="84"/>
      <c r="C80" s="14" t="s">
        <v>93</v>
      </c>
      <c r="D80" s="42"/>
      <c r="E80" s="44"/>
      <c r="F80" s="11">
        <f t="shared" si="0"/>
        <v>0</v>
      </c>
      <c r="G80" s="11">
        <f t="shared" si="1"/>
        <v>0</v>
      </c>
      <c r="H80" s="11">
        <f t="shared" si="2"/>
        <v>0</v>
      </c>
      <c r="I80" s="11">
        <f t="shared" si="3"/>
        <v>0</v>
      </c>
    </row>
    <row r="81" spans="1:9" ht="26.25" customHeight="1" x14ac:dyDescent="0.25">
      <c r="A81" s="33">
        <f t="shared" si="90"/>
        <v>63</v>
      </c>
      <c r="B81" s="84"/>
      <c r="C81" s="10" t="s">
        <v>94</v>
      </c>
      <c r="D81" s="42"/>
      <c r="E81" s="44"/>
      <c r="F81" s="11">
        <f t="shared" si="0"/>
        <v>0</v>
      </c>
      <c r="G81" s="11">
        <f t="shared" si="1"/>
        <v>0</v>
      </c>
      <c r="H81" s="11">
        <f t="shared" si="2"/>
        <v>0</v>
      </c>
      <c r="I81" s="11">
        <f t="shared" si="3"/>
        <v>0</v>
      </c>
    </row>
    <row r="82" spans="1:9" ht="18.75" x14ac:dyDescent="0.25">
      <c r="A82" s="33">
        <f t="shared" si="90"/>
        <v>64</v>
      </c>
      <c r="B82" s="84"/>
      <c r="C82" s="10" t="s">
        <v>95</v>
      </c>
      <c r="D82" s="42"/>
      <c r="E82" s="44"/>
      <c r="F82" s="11">
        <f t="shared" si="0"/>
        <v>0</v>
      </c>
      <c r="G82" s="11">
        <f t="shared" si="1"/>
        <v>0</v>
      </c>
      <c r="H82" s="11">
        <f t="shared" si="2"/>
        <v>0</v>
      </c>
      <c r="I82" s="11">
        <f t="shared" si="3"/>
        <v>0</v>
      </c>
    </row>
    <row r="83" spans="1:9" ht="38.25" x14ac:dyDescent="0.25">
      <c r="A83" s="33">
        <f t="shared" si="90"/>
        <v>65</v>
      </c>
      <c r="B83" s="84"/>
      <c r="C83" s="10" t="s">
        <v>96</v>
      </c>
      <c r="D83" s="42"/>
      <c r="E83" s="44"/>
      <c r="F83" s="11">
        <f t="shared" si="0"/>
        <v>0</v>
      </c>
      <c r="G83" s="11">
        <f t="shared" si="1"/>
        <v>0</v>
      </c>
      <c r="H83" s="11">
        <f t="shared" si="2"/>
        <v>0</v>
      </c>
      <c r="I83" s="11">
        <f t="shared" si="3"/>
        <v>0</v>
      </c>
    </row>
    <row r="84" spans="1:9" ht="25.5" x14ac:dyDescent="0.25">
      <c r="A84" s="33">
        <f t="shared" si="90"/>
        <v>66</v>
      </c>
      <c r="B84" s="84"/>
      <c r="C84" s="10" t="s">
        <v>97</v>
      </c>
      <c r="D84" s="42"/>
      <c r="E84" s="44"/>
      <c r="F84" s="11">
        <f t="shared" si="0"/>
        <v>0</v>
      </c>
      <c r="G84" s="11">
        <f t="shared" si="1"/>
        <v>0</v>
      </c>
      <c r="H84" s="11">
        <f t="shared" si="2"/>
        <v>0</v>
      </c>
      <c r="I84" s="11">
        <f t="shared" si="3"/>
        <v>0</v>
      </c>
    </row>
    <row r="85" spans="1:9" ht="25.5" x14ac:dyDescent="0.25">
      <c r="A85" s="33">
        <f t="shared" si="90"/>
        <v>67</v>
      </c>
      <c r="B85" s="84"/>
      <c r="C85" s="14" t="s">
        <v>98</v>
      </c>
      <c r="D85" s="42"/>
      <c r="E85" s="44"/>
      <c r="F85" s="11">
        <f t="shared" si="0"/>
        <v>0</v>
      </c>
      <c r="G85" s="11">
        <f t="shared" si="1"/>
        <v>0</v>
      </c>
      <c r="H85" s="11">
        <f t="shared" si="2"/>
        <v>0</v>
      </c>
      <c r="I85" s="11">
        <f t="shared" si="3"/>
        <v>0</v>
      </c>
    </row>
    <row r="86" spans="1:9" ht="25.5" x14ac:dyDescent="0.25">
      <c r="A86" s="33">
        <f t="shared" si="90"/>
        <v>68</v>
      </c>
      <c r="B86" s="84"/>
      <c r="C86" s="14" t="s">
        <v>99</v>
      </c>
      <c r="D86" s="42"/>
      <c r="E86" s="44"/>
      <c r="F86" s="11">
        <f t="shared" si="0"/>
        <v>0</v>
      </c>
      <c r="G86" s="11">
        <f t="shared" si="1"/>
        <v>0</v>
      </c>
      <c r="H86" s="11">
        <f t="shared" si="2"/>
        <v>0</v>
      </c>
      <c r="I86" s="11">
        <f t="shared" si="3"/>
        <v>0</v>
      </c>
    </row>
    <row r="87" spans="1:9" ht="18.75" x14ac:dyDescent="0.25">
      <c r="A87" s="33">
        <f t="shared" si="90"/>
        <v>69</v>
      </c>
      <c r="B87" s="84"/>
      <c r="C87" s="14" t="s">
        <v>100</v>
      </c>
      <c r="D87" s="42"/>
      <c r="E87" s="44"/>
      <c r="F87" s="11">
        <f t="shared" si="0"/>
        <v>0</v>
      </c>
      <c r="G87" s="11">
        <f t="shared" si="1"/>
        <v>0</v>
      </c>
      <c r="H87" s="11">
        <f t="shared" si="2"/>
        <v>0</v>
      </c>
      <c r="I87" s="11">
        <f t="shared" si="3"/>
        <v>0</v>
      </c>
    </row>
    <row r="88" spans="1:9" ht="38.25" x14ac:dyDescent="0.25">
      <c r="A88" s="33">
        <f t="shared" si="90"/>
        <v>70</v>
      </c>
      <c r="B88" s="84"/>
      <c r="C88" s="14" t="s">
        <v>101</v>
      </c>
      <c r="D88" s="42"/>
      <c r="E88" s="44"/>
      <c r="F88" s="11">
        <f t="shared" si="0"/>
        <v>0</v>
      </c>
      <c r="G88" s="11">
        <f t="shared" si="1"/>
        <v>0</v>
      </c>
      <c r="H88" s="11">
        <f t="shared" si="2"/>
        <v>0</v>
      </c>
      <c r="I88" s="11">
        <f t="shared" si="3"/>
        <v>0</v>
      </c>
    </row>
    <row r="89" spans="1:9" ht="42" customHeight="1" x14ac:dyDescent="0.25">
      <c r="A89" s="33">
        <f t="shared" si="90"/>
        <v>71</v>
      </c>
      <c r="B89" s="84"/>
      <c r="C89" s="14" t="s">
        <v>102</v>
      </c>
      <c r="D89" s="42"/>
      <c r="E89" s="44"/>
      <c r="F89" s="11">
        <f t="shared" si="0"/>
        <v>0</v>
      </c>
      <c r="G89" s="11">
        <f t="shared" si="1"/>
        <v>0</v>
      </c>
      <c r="H89" s="11">
        <f t="shared" si="2"/>
        <v>0</v>
      </c>
      <c r="I89" s="11">
        <f t="shared" si="3"/>
        <v>0</v>
      </c>
    </row>
    <row r="90" spans="1:9" ht="25.5" x14ac:dyDescent="0.25">
      <c r="A90" s="33">
        <f>A89+1</f>
        <v>72</v>
      </c>
      <c r="B90" s="85"/>
      <c r="C90" s="14" t="s">
        <v>103</v>
      </c>
      <c r="D90" s="42"/>
      <c r="E90" s="45"/>
      <c r="F90" s="11">
        <f t="shared" ref="F90" si="91">+IF(D90="R",1,0)</f>
        <v>0</v>
      </c>
      <c r="G90" s="11">
        <f t="shared" ref="G90" si="92">+IF(D90="O",1,0)</f>
        <v>0</v>
      </c>
      <c r="H90" s="11">
        <f t="shared" ref="H90" si="93">+IF(D90="Y",1,0)</f>
        <v>0</v>
      </c>
      <c r="I90" s="11">
        <f t="shared" ref="I90" si="94">+IF(D90="G",1,0)</f>
        <v>0</v>
      </c>
    </row>
    <row r="91" spans="1:9" ht="61.5" customHeight="1" x14ac:dyDescent="0.25">
      <c r="A91" s="35"/>
      <c r="B91" s="5" t="s">
        <v>104</v>
      </c>
      <c r="C91" s="62"/>
      <c r="D91" s="63"/>
      <c r="E91" s="64"/>
      <c r="F91" s="11"/>
      <c r="G91" s="11"/>
      <c r="H91" s="11"/>
      <c r="I91" s="11"/>
    </row>
    <row r="92" spans="1:9" ht="24.75" customHeight="1" x14ac:dyDescent="0.25">
      <c r="A92" s="33">
        <f>A90+1</f>
        <v>73</v>
      </c>
      <c r="B92" s="83" t="s">
        <v>105</v>
      </c>
      <c r="C92" s="14" t="s">
        <v>106</v>
      </c>
      <c r="D92" s="48"/>
      <c r="E92" s="44"/>
      <c r="F92" s="11">
        <f t="shared" ref="F92:F104" si="95">+IF(D92="R",1,0)</f>
        <v>0</v>
      </c>
      <c r="G92" s="11">
        <f t="shared" ref="G92:G104" si="96">+IF(D92="O",1,0)</f>
        <v>0</v>
      </c>
      <c r="H92" s="11">
        <f t="shared" ref="H92:H104" si="97">+IF(D92="Y",1,0)</f>
        <v>0</v>
      </c>
      <c r="I92" s="11">
        <f t="shared" ref="I92:I104" si="98">+IF(D92="G",1,0)</f>
        <v>0</v>
      </c>
    </row>
    <row r="93" spans="1:9" ht="19.5" customHeight="1" x14ac:dyDescent="0.25">
      <c r="A93" s="33">
        <f>A92+1</f>
        <v>74</v>
      </c>
      <c r="B93" s="84"/>
      <c r="C93" s="22" t="s">
        <v>107</v>
      </c>
      <c r="D93" s="48"/>
      <c r="E93" s="44"/>
      <c r="F93" s="11">
        <f t="shared" si="95"/>
        <v>0</v>
      </c>
      <c r="G93" s="11">
        <f t="shared" si="96"/>
        <v>0</v>
      </c>
      <c r="H93" s="11">
        <f t="shared" si="97"/>
        <v>0</v>
      </c>
      <c r="I93" s="11">
        <f t="shared" si="98"/>
        <v>0</v>
      </c>
    </row>
    <row r="94" spans="1:9" ht="19.5" customHeight="1" x14ac:dyDescent="0.25">
      <c r="A94" s="33">
        <f t="shared" ref="A94:A104" si="99">A93+1</f>
        <v>75</v>
      </c>
      <c r="B94" s="84"/>
      <c r="C94" s="22" t="s">
        <v>108</v>
      </c>
      <c r="D94" s="48"/>
      <c r="E94" s="49"/>
      <c r="F94" s="11">
        <f t="shared" ref="F94" si="100">+IF(D94="R",1,0)</f>
        <v>0</v>
      </c>
      <c r="G94" s="11">
        <f t="shared" ref="G94" si="101">+IF(D94="O",1,0)</f>
        <v>0</v>
      </c>
      <c r="H94" s="11">
        <f t="shared" ref="H94" si="102">+IF(D94="Y",1,0)</f>
        <v>0</v>
      </c>
      <c r="I94" s="11">
        <f t="shared" ref="I94" si="103">+IF(D94="G",1,0)</f>
        <v>0</v>
      </c>
    </row>
    <row r="95" spans="1:9" ht="30" customHeight="1" x14ac:dyDescent="0.25">
      <c r="A95" s="33">
        <f t="shared" si="99"/>
        <v>76</v>
      </c>
      <c r="B95" s="84"/>
      <c r="C95" s="40" t="s">
        <v>109</v>
      </c>
      <c r="D95" s="48"/>
      <c r="E95" s="44"/>
      <c r="F95" s="11">
        <f t="shared" si="95"/>
        <v>0</v>
      </c>
      <c r="G95" s="11">
        <f t="shared" si="96"/>
        <v>0</v>
      </c>
      <c r="H95" s="11">
        <f t="shared" si="97"/>
        <v>0</v>
      </c>
      <c r="I95" s="11">
        <f t="shared" si="98"/>
        <v>0</v>
      </c>
    </row>
    <row r="96" spans="1:9" ht="18.75" customHeight="1" x14ac:dyDescent="0.25">
      <c r="A96" s="33">
        <f t="shared" si="99"/>
        <v>77</v>
      </c>
      <c r="B96" s="84"/>
      <c r="C96" s="22" t="s">
        <v>110</v>
      </c>
      <c r="D96" s="48"/>
      <c r="E96" s="44"/>
      <c r="F96" s="11">
        <f t="shared" si="95"/>
        <v>0</v>
      </c>
      <c r="G96" s="11">
        <f t="shared" si="96"/>
        <v>0</v>
      </c>
      <c r="H96" s="11">
        <f t="shared" si="97"/>
        <v>0</v>
      </c>
      <c r="I96" s="11">
        <f t="shared" si="98"/>
        <v>0</v>
      </c>
    </row>
    <row r="97" spans="1:9" ht="18.75" customHeight="1" x14ac:dyDescent="0.25">
      <c r="A97" s="33">
        <f t="shared" si="99"/>
        <v>78</v>
      </c>
      <c r="B97" s="84"/>
      <c r="C97" s="22" t="s">
        <v>111</v>
      </c>
      <c r="D97" s="48"/>
      <c r="E97" s="44"/>
      <c r="F97" s="11">
        <f t="shared" ref="F97" si="104">+IF(D97="R",1,0)</f>
        <v>0</v>
      </c>
      <c r="G97" s="11">
        <f t="shared" ref="G97" si="105">+IF(D97="O",1,0)</f>
        <v>0</v>
      </c>
      <c r="H97" s="11">
        <f t="shared" ref="H97" si="106">+IF(D97="Y",1,0)</f>
        <v>0</v>
      </c>
      <c r="I97" s="11">
        <f t="shared" ref="I97" si="107">+IF(D97="G",1,0)</f>
        <v>0</v>
      </c>
    </row>
    <row r="98" spans="1:9" ht="18.75" customHeight="1" x14ac:dyDescent="0.25">
      <c r="A98" s="33">
        <f t="shared" si="99"/>
        <v>79</v>
      </c>
      <c r="B98" s="84"/>
      <c r="C98" s="22" t="s">
        <v>112</v>
      </c>
      <c r="D98" s="48"/>
      <c r="E98" s="44"/>
      <c r="F98" s="11">
        <f t="shared" si="95"/>
        <v>0</v>
      </c>
      <c r="G98" s="11">
        <f t="shared" si="96"/>
        <v>0</v>
      </c>
      <c r="H98" s="11">
        <f t="shared" si="97"/>
        <v>0</v>
      </c>
      <c r="I98" s="11">
        <f t="shared" si="98"/>
        <v>0</v>
      </c>
    </row>
    <row r="99" spans="1:9" ht="19.5" customHeight="1" x14ac:dyDescent="0.25">
      <c r="A99" s="33">
        <f t="shared" si="99"/>
        <v>80</v>
      </c>
      <c r="B99" s="84"/>
      <c r="C99" s="22" t="s">
        <v>113</v>
      </c>
      <c r="D99" s="48"/>
      <c r="E99" s="44"/>
      <c r="F99" s="11">
        <f t="shared" si="95"/>
        <v>0</v>
      </c>
      <c r="G99" s="11">
        <f t="shared" si="96"/>
        <v>0</v>
      </c>
      <c r="H99" s="11">
        <f t="shared" si="97"/>
        <v>0</v>
      </c>
      <c r="I99" s="11">
        <f t="shared" si="98"/>
        <v>0</v>
      </c>
    </row>
    <row r="100" spans="1:9" ht="21" hidden="1" customHeight="1" x14ac:dyDescent="0.25">
      <c r="A100" s="33">
        <f t="shared" si="99"/>
        <v>81</v>
      </c>
      <c r="B100" s="84"/>
      <c r="D100" s="48"/>
      <c r="E100" s="44"/>
      <c r="F100" s="11"/>
      <c r="G100" s="11"/>
      <c r="H100" s="11"/>
      <c r="I100" s="11"/>
    </row>
    <row r="101" spans="1:9" ht="17.25" customHeight="1" x14ac:dyDescent="0.25">
      <c r="A101" s="33">
        <f t="shared" si="99"/>
        <v>82</v>
      </c>
      <c r="B101" s="84"/>
      <c r="C101" s="24" t="s">
        <v>114</v>
      </c>
      <c r="D101" s="48"/>
      <c r="E101" s="44"/>
      <c r="F101" s="11">
        <f t="shared" si="95"/>
        <v>0</v>
      </c>
      <c r="G101" s="11">
        <f t="shared" si="96"/>
        <v>0</v>
      </c>
      <c r="H101" s="11">
        <f t="shared" si="97"/>
        <v>0</v>
      </c>
      <c r="I101" s="11">
        <f t="shared" si="98"/>
        <v>0</v>
      </c>
    </row>
    <row r="102" spans="1:9" ht="27" customHeight="1" x14ac:dyDescent="0.25">
      <c r="A102" s="33">
        <f t="shared" si="99"/>
        <v>83</v>
      </c>
      <c r="B102" s="84"/>
      <c r="C102" s="25" t="s">
        <v>115</v>
      </c>
      <c r="D102" s="48"/>
      <c r="E102" s="44"/>
      <c r="F102" s="11">
        <f t="shared" si="95"/>
        <v>0</v>
      </c>
      <c r="G102" s="11">
        <f t="shared" si="96"/>
        <v>0</v>
      </c>
      <c r="H102" s="11">
        <f t="shared" si="97"/>
        <v>0</v>
      </c>
      <c r="I102" s="11">
        <f t="shared" si="98"/>
        <v>0</v>
      </c>
    </row>
    <row r="103" spans="1:9" ht="19.5" customHeight="1" x14ac:dyDescent="0.25">
      <c r="A103" s="33">
        <f t="shared" si="99"/>
        <v>84</v>
      </c>
      <c r="B103" s="84"/>
      <c r="C103" s="22" t="s">
        <v>116</v>
      </c>
      <c r="D103" s="48"/>
      <c r="E103" s="44"/>
      <c r="F103" s="11">
        <f t="shared" si="95"/>
        <v>0</v>
      </c>
      <c r="G103" s="11">
        <f t="shared" si="96"/>
        <v>0</v>
      </c>
      <c r="H103" s="11">
        <f t="shared" si="97"/>
        <v>0</v>
      </c>
      <c r="I103" s="11">
        <f t="shared" si="98"/>
        <v>0</v>
      </c>
    </row>
    <row r="104" spans="1:9" ht="20.25" customHeight="1" x14ac:dyDescent="0.25">
      <c r="A104" s="33">
        <f t="shared" si="99"/>
        <v>85</v>
      </c>
      <c r="B104" s="84"/>
      <c r="C104" s="22" t="s">
        <v>117</v>
      </c>
      <c r="D104" s="48"/>
      <c r="E104" s="44"/>
      <c r="F104" s="11">
        <f t="shared" si="95"/>
        <v>0</v>
      </c>
      <c r="G104" s="11">
        <f t="shared" si="96"/>
        <v>0</v>
      </c>
      <c r="H104" s="11">
        <f t="shared" si="97"/>
        <v>0</v>
      </c>
      <c r="I104" s="11">
        <f t="shared" si="98"/>
        <v>0</v>
      </c>
    </row>
    <row r="105" spans="1:9" ht="72.75" customHeight="1" x14ac:dyDescent="0.25">
      <c r="A105" s="12"/>
      <c r="B105" s="5" t="s">
        <v>118</v>
      </c>
      <c r="C105" s="62"/>
      <c r="D105" s="63"/>
      <c r="E105" s="64"/>
    </row>
    <row r="106" spans="1:9" hidden="1" x14ac:dyDescent="0.25"/>
  </sheetData>
  <mergeCells count="27">
    <mergeCell ref="B92:B104"/>
    <mergeCell ref="B76:B90"/>
    <mergeCell ref="B69:B74"/>
    <mergeCell ref="B41:B42"/>
    <mergeCell ref="C105:E105"/>
    <mergeCell ref="A1:E1"/>
    <mergeCell ref="C91:E91"/>
    <mergeCell ref="C75:E75"/>
    <mergeCell ref="C55:E55"/>
    <mergeCell ref="C43:E43"/>
    <mergeCell ref="C23:E23"/>
    <mergeCell ref="E2:E7"/>
    <mergeCell ref="A5:B5"/>
    <mergeCell ref="A6:B6"/>
    <mergeCell ref="B9:B12"/>
    <mergeCell ref="B44:B54"/>
    <mergeCell ref="B56:B65"/>
    <mergeCell ref="A2:C2"/>
    <mergeCell ref="A3:B3"/>
    <mergeCell ref="A4:B4"/>
    <mergeCell ref="C68:E68"/>
    <mergeCell ref="B24:B33"/>
    <mergeCell ref="A7:B7"/>
    <mergeCell ref="B14:B22"/>
    <mergeCell ref="C37:E37"/>
    <mergeCell ref="C40:E40"/>
    <mergeCell ref="C13:E13"/>
  </mergeCells>
  <conditionalFormatting sqref="D6">
    <cfRule type="cellIs" dxfId="2" priority="3" stopIfTrue="1" operator="greaterThan">
      <formula>0</formula>
    </cfRule>
  </conditionalFormatting>
  <conditionalFormatting sqref="D4">
    <cfRule type="cellIs" dxfId="1" priority="2" stopIfTrue="1" operator="greaterThan">
      <formula>5</formula>
    </cfRule>
  </conditionalFormatting>
  <conditionalFormatting sqref="D5">
    <cfRule type="cellIs" dxfId="0" priority="1" stopIfTrue="1" operator="greaterThan">
      <formula>0</formula>
    </cfRule>
  </conditionalFormatting>
  <pageMargins left="0.39370078740157483" right="0.23622047244094491" top="0.74803149606299213" bottom="0.74803149606299213" header="0.31496062992125984" footer="0.31496062992125984"/>
  <pageSetup paperSize="9" scale="89" fitToHeight="7" orientation="landscape" r:id="rId1"/>
  <headerFooter>
    <oddFooter>&amp;C&amp;8&amp;"-,Bold Italic"&amp;K4F81BDЕвропейски наръчник — Контролен списък във връзка с борбата със салмонелата, версия 1.0, ноември 2014 г.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Контролен списък — салмонела</vt:lpstr>
      <vt:lpstr>'Контролен списък — салмонела'!Print_Area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Brattinga</dc:creator>
  <cp:lastModifiedBy>popgezo</cp:lastModifiedBy>
  <cp:lastPrinted>2014-02-04T14:06:12Z</cp:lastPrinted>
  <dcterms:created xsi:type="dcterms:W3CDTF">2013-05-17T13:03:40Z</dcterms:created>
  <dcterms:modified xsi:type="dcterms:W3CDTF">2015-04-01T15:21:43Z</dcterms:modified>
</cp:coreProperties>
</file>